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2520" windowWidth="10740" windowHeight="9165" firstSheet="2" activeTab="6"/>
  </bookViews>
  <sheets>
    <sheet name="01.02.19" sheetId="1" r:id="rId1"/>
    <sheet name="01.03.19" sheetId="2" r:id="rId2"/>
    <sheet name="01.04.19" sheetId="3" r:id="rId3"/>
    <sheet name="01.05.19" sheetId="4" r:id="rId4"/>
    <sheet name="01.06.19" sheetId="5" r:id="rId5"/>
    <sheet name="01.07.19" sheetId="6" r:id="rId6"/>
    <sheet name="01.08.19" sheetId="7" r:id="rId7"/>
  </sheets>
  <definedNames>
    <definedName name="_xlnm.Print_Titles" localSheetId="0">'01.02.19'!$4:$6</definedName>
    <definedName name="_xlnm.Print_Titles" localSheetId="1">'01.03.19'!$4:$6</definedName>
    <definedName name="_xlnm.Print_Titles" localSheetId="2">'01.04.19'!$4:$6</definedName>
    <definedName name="_xlnm.Print_Area" localSheetId="5">'01.07.19'!$A$1:$E$102</definedName>
    <definedName name="_xlnm.Print_Area" localSheetId="6">'01.08.19'!$A$1:$E$87</definedName>
  </definedNames>
  <calcPr fullCalcOnLoad="1"/>
</workbook>
</file>

<file path=xl/sharedStrings.xml><?xml version="1.0" encoding="utf-8"?>
<sst xmlns="http://schemas.openxmlformats.org/spreadsheetml/2006/main" count="1869" uniqueCount="693">
  <si>
    <t xml:space="preserve">Наименование </t>
  </si>
  <si>
    <t xml:space="preserve">Ф.И.О. </t>
  </si>
  <si>
    <t>№</t>
  </si>
  <si>
    <t xml:space="preserve"> хозсубъекта</t>
  </si>
  <si>
    <t>ИНН</t>
  </si>
  <si>
    <t>руководителя</t>
  </si>
  <si>
    <t>Итого</t>
  </si>
  <si>
    <t>1</t>
  </si>
  <si>
    <t>02110199910083</t>
  </si>
  <si>
    <t>02604199410037</t>
  </si>
  <si>
    <t>ОАО "Бишкекский машиностроительный завод"</t>
  </si>
  <si>
    <t xml:space="preserve"> </t>
  </si>
  <si>
    <t>(тыс.сом)</t>
  </si>
  <si>
    <t xml:space="preserve">Сумма налоговой задолженности  </t>
  </si>
  <si>
    <t xml:space="preserve">                 г.Ош</t>
  </si>
  <si>
    <t>ОсОО "Петровская ПМК"</t>
  </si>
  <si>
    <t>00112199310036</t>
  </si>
  <si>
    <t>12207197300606</t>
  </si>
  <si>
    <t>40907200710181</t>
  </si>
  <si>
    <t>Хулуси Айверди</t>
  </si>
  <si>
    <t xml:space="preserve">                             Свердловский район</t>
  </si>
  <si>
    <t xml:space="preserve">                             Ленинский район</t>
  </si>
  <si>
    <t>Байжумаева А.</t>
  </si>
  <si>
    <t>12609196100169</t>
  </si>
  <si>
    <t>00902199510043</t>
  </si>
  <si>
    <t>Исаков Д.Т.</t>
  </si>
  <si>
    <t>ОАО "Карабалтинский горнорудный комбинат"</t>
  </si>
  <si>
    <t xml:space="preserve">                             Аламудунский район</t>
  </si>
  <si>
    <t>01307200410280</t>
  </si>
  <si>
    <t>Чакырджа М.</t>
  </si>
  <si>
    <t>Божокоев Р.Ж.</t>
  </si>
  <si>
    <t xml:space="preserve">                     Московский район</t>
  </si>
  <si>
    <t>ОсОО «ЕМИН»</t>
  </si>
  <si>
    <t xml:space="preserve">                                                                                           Список налогоплательщиков, имеющих крупную налоговую задолженность </t>
  </si>
  <si>
    <t>ОАО "Завод ЖБИ"</t>
  </si>
  <si>
    <t>02802199410074</t>
  </si>
  <si>
    <t>ЗАО ЧУСМ</t>
  </si>
  <si>
    <t>00201197410019</t>
  </si>
  <si>
    <t>Гарифулина Н.</t>
  </si>
  <si>
    <t>02603200410213</t>
  </si>
  <si>
    <t>Государственное предприятие "Бишкекский штамповочный завод"</t>
  </si>
  <si>
    <t>Филиал АО  "Озгюн  Иншаат Таах ют ве Тижарет"</t>
  </si>
  <si>
    <t>ОсОО "Айгюн Иншаат ЛТД"</t>
  </si>
  <si>
    <t>Попиков О. В.</t>
  </si>
  <si>
    <t>Турдубеков Б.К.</t>
  </si>
  <si>
    <t>Полянский А. Н.</t>
  </si>
  <si>
    <t>Исмаилова Ф. Д.</t>
  </si>
  <si>
    <t xml:space="preserve">                           УГНС по ККН по г. Бишкек и Чуйской области</t>
  </si>
  <si>
    <t>02410199110017</t>
  </si>
  <si>
    <t>Алиев К.Т.</t>
  </si>
  <si>
    <t>2</t>
  </si>
  <si>
    <t>3</t>
  </si>
  <si>
    <t>4</t>
  </si>
  <si>
    <t xml:space="preserve">     Начальник ОКВНЗ                                                                     З. Мамытов</t>
  </si>
  <si>
    <t>ОсОО "Биннут"</t>
  </si>
  <si>
    <t>ОсОО "ТСМ-Альфа"</t>
  </si>
  <si>
    <t>ОсОО "УЛАР-СН"</t>
  </si>
  <si>
    <t>5</t>
  </si>
  <si>
    <t xml:space="preserve">                              Октябрьский  район</t>
  </si>
  <si>
    <t>Удавихин С.А.</t>
  </si>
  <si>
    <t>00812199310022</t>
  </si>
  <si>
    <t>01909201110348</t>
  </si>
  <si>
    <t>Аскаров А.</t>
  </si>
  <si>
    <t>Резанов О.Г.</t>
  </si>
  <si>
    <t>Сапаров А.А.</t>
  </si>
  <si>
    <t>Мамасали уулу Нургаазы</t>
  </si>
  <si>
    <t>Баатыров С.А.</t>
  </si>
  <si>
    <t>Исиев У.Б.</t>
  </si>
  <si>
    <t>Исраилова М.О.</t>
  </si>
  <si>
    <t>Азамходжаева Х.С.</t>
  </si>
  <si>
    <t>Кадыров М.М.</t>
  </si>
  <si>
    <t>Абдыкадыров Ж.Т.</t>
  </si>
  <si>
    <t>20605197810025</t>
  </si>
  <si>
    <t>Аманов М.</t>
  </si>
  <si>
    <t>Горбенко С. А.</t>
  </si>
  <si>
    <t>г.Каракол</t>
  </si>
  <si>
    <t>ОАО Ак -Кеме</t>
  </si>
  <si>
    <t>ОсОО Новатор Транс</t>
  </si>
  <si>
    <t>Филиал "Иссык-Кульское пароходство" ГП "Кыргызкомур"</t>
  </si>
  <si>
    <t>Жунушалиев Б.</t>
  </si>
  <si>
    <t>ОсОО "Эталон Газ Сервис"</t>
  </si>
  <si>
    <t>00205201710060</t>
  </si>
  <si>
    <t>Берсугуров Н.С.</t>
  </si>
  <si>
    <t>Сокулукский район</t>
  </si>
  <si>
    <t>ОсОО «Нур жол Эксклюзив»</t>
  </si>
  <si>
    <t>02007201810093</t>
  </si>
  <si>
    <t>Бейшеев Б.</t>
  </si>
  <si>
    <t>ИП Аманов М.</t>
  </si>
  <si>
    <t>ОАО "КПД Проектсрой"</t>
  </si>
  <si>
    <t>Сыдыкова А.</t>
  </si>
  <si>
    <t>566,8</t>
  </si>
  <si>
    <t>ОсОО "Орнамент строй"</t>
  </si>
  <si>
    <t>Большаков В.И.</t>
  </si>
  <si>
    <t>ИП Сыдыкова А.</t>
  </si>
  <si>
    <t>ИП Байжумаева А.С.</t>
  </si>
  <si>
    <t>Тиллаев Б.А.</t>
  </si>
  <si>
    <t>6</t>
  </si>
  <si>
    <t>7</t>
  </si>
  <si>
    <t>8</t>
  </si>
  <si>
    <t>9</t>
  </si>
  <si>
    <t>ОАО "Эйр Кыргызстан"</t>
  </si>
  <si>
    <t>01309200110066</t>
  </si>
  <si>
    <t>Бектурганова Ж.Т.</t>
  </si>
  <si>
    <t>ОсОО Интер Плпнета</t>
  </si>
  <si>
    <t>ОсОО "АлДиярТоо"</t>
  </si>
  <si>
    <t>Жусупбеков Тайир</t>
  </si>
  <si>
    <t>Матисаков Н.Ж.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</si>
  <si>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</si>
  <si>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</si>
  <si>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</si>
  <si>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</si>
  <si>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</si>
  <si>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</si>
  <si>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</si>
  <si>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</si>
  <si>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</si>
  <si>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</si>
  <si>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                                                                                     по состоянию на 1 февраля 2019 года</t>
  </si>
  <si>
    <t xml:space="preserve">     г.Балыкчы</t>
  </si>
  <si>
    <t>42510201810023</t>
  </si>
  <si>
    <t>Жайылський район</t>
  </si>
  <si>
    <t>ОсОО Агромолпром</t>
  </si>
  <si>
    <t>00204200910036</t>
  </si>
  <si>
    <t xml:space="preserve">ИП Мамытов А.И. </t>
  </si>
  <si>
    <t>20905198602035</t>
  </si>
  <si>
    <t>Мамытов А.И.</t>
  </si>
  <si>
    <t>ИП Резанов О.Г.</t>
  </si>
  <si>
    <t>20309196400024</t>
  </si>
  <si>
    <t>ИП Сапаров А.А.</t>
  </si>
  <si>
    <t>20102197701005</t>
  </si>
  <si>
    <t>ОсОО Савида</t>
  </si>
  <si>
    <t>ОсОО Чебер Сервис</t>
  </si>
  <si>
    <t>Токтомуш уулу Тилек</t>
  </si>
  <si>
    <t>ИП Жумабеков М.Ж.</t>
  </si>
  <si>
    <t>21904199502156</t>
  </si>
  <si>
    <t>Жумабеков М.Ж.</t>
  </si>
  <si>
    <t>ИП Маматалиева П.Я.</t>
  </si>
  <si>
    <t>12310196400749</t>
  </si>
  <si>
    <t>Маматалиева П.Я.</t>
  </si>
  <si>
    <t>ОсОО Барс Транс</t>
  </si>
  <si>
    <t>Учкемпиров К.К.</t>
  </si>
  <si>
    <t>1437,7</t>
  </si>
  <si>
    <t>Филиал ОсОО "Гермес" в КР</t>
  </si>
  <si>
    <t>ОсОО "Назран"</t>
  </si>
  <si>
    <t>00609201610032</t>
  </si>
  <si>
    <t>Тукинов Максат Афтандилович</t>
  </si>
  <si>
    <t>22508198400250</t>
  </si>
  <si>
    <t>ЗАО фирма "Веста"</t>
  </si>
  <si>
    <t>00408199110016</t>
  </si>
  <si>
    <t>ОсОО "Гриф &amp; Д и В"</t>
  </si>
  <si>
    <t>02504201110157</t>
  </si>
  <si>
    <t>Снопкова Жылдыз Таштанбековна</t>
  </si>
  <si>
    <t>10404197100139</t>
  </si>
  <si>
    <t>ОсОО "ВИК и К"</t>
  </si>
  <si>
    <t>02503199810106</t>
  </si>
  <si>
    <t>Кошумов Кубаныч</t>
  </si>
  <si>
    <t>00811201610193</t>
  </si>
  <si>
    <t>Отошев У.Ж.</t>
  </si>
  <si>
    <t>Акматов Н.О.</t>
  </si>
  <si>
    <t>Тукинов М.А.</t>
  </si>
  <si>
    <t>Радченко И.А.</t>
  </si>
  <si>
    <t>Грибинюков В.Я.</t>
  </si>
  <si>
    <t>Снопкова Ж.Т.</t>
  </si>
  <si>
    <t>Ысык-Атинский район</t>
  </si>
  <si>
    <t>ОсОО  АТЭК</t>
  </si>
  <si>
    <t>Эсенкулов.А.Б.</t>
  </si>
  <si>
    <t>ОсОО КыргызГипсСтрой</t>
  </si>
  <si>
    <t>ОсОО Кантстройматериалы.</t>
  </si>
  <si>
    <t>Каптагаев Т.</t>
  </si>
  <si>
    <t>ОсОО Пульт строй</t>
  </si>
  <si>
    <t>02804201510084</t>
  </si>
  <si>
    <t>Байкараев Р.</t>
  </si>
  <si>
    <t>ОсОО Строитель Север Кей Джи</t>
  </si>
  <si>
    <t>00902201610130</t>
  </si>
  <si>
    <t>Сыдыгалиева Г.</t>
  </si>
  <si>
    <t>ОсОО «Кемикс»</t>
  </si>
  <si>
    <t>01707201410118</t>
  </si>
  <si>
    <t>Осмонова Ж.М.</t>
  </si>
  <si>
    <t>Термечиков  Ч.</t>
  </si>
  <si>
    <t>21705196200184</t>
  </si>
  <si>
    <t>ИП Термечиков  Ч.</t>
  </si>
  <si>
    <t>ОсОО "БИГ Интернешнл"</t>
  </si>
  <si>
    <t>01208201510071</t>
  </si>
  <si>
    <t>Темиркулов А.К.</t>
  </si>
  <si>
    <t>ОсОО Универсал Строй</t>
  </si>
  <si>
    <t>01509200410231</t>
  </si>
  <si>
    <t>Жаныбеков А.Ж.</t>
  </si>
  <si>
    <t>20</t>
  </si>
  <si>
    <t>21</t>
  </si>
  <si>
    <t>22</t>
  </si>
  <si>
    <t>23</t>
  </si>
  <si>
    <t>24</t>
  </si>
  <si>
    <t>ОсОО "Асур"</t>
  </si>
  <si>
    <t>ОсОО "Интер Строй ЛТД"</t>
  </si>
  <si>
    <t>ОсОО "АйтуК строй"</t>
  </si>
  <si>
    <t>ОсОО "Бек и Ко"</t>
  </si>
  <si>
    <t>ОсОО "Бостон-Азия металлопродукт ЛТД"</t>
  </si>
  <si>
    <t>ОсОО "Дорожно-строительная корпорация города Сью Джау в Оше"</t>
  </si>
  <si>
    <t>ОсОО "Кадыр ЛТД"</t>
  </si>
  <si>
    <t>ОсОО "ДилКом"</t>
  </si>
  <si>
    <t>ОсОО "Интер Ойл Строй"</t>
  </si>
  <si>
    <t>ОсОО "Модерн-Сервис"</t>
  </si>
  <si>
    <t>ОсОО "Толук"</t>
  </si>
  <si>
    <t>Мамаджанов Дилшод Сухбатыллоевич</t>
  </si>
  <si>
    <t>Исраилова Мукадасхан Орунбаевна</t>
  </si>
  <si>
    <t>Кадыров Муталиб Махаматжанович</t>
  </si>
  <si>
    <t>Сайдабарова Асалой Сайдабаровна</t>
  </si>
  <si>
    <t>Эргешов Шамшибек Камчыбекович</t>
  </si>
  <si>
    <t>Абдыкадыров Жумабек Толонбаевич</t>
  </si>
  <si>
    <t>Камилов Акмал Абдирасулович</t>
  </si>
  <si>
    <t>Айтмамат уулу Кыял</t>
  </si>
  <si>
    <t>Мамажанов Анвар</t>
  </si>
  <si>
    <t>Мадибаев А.У.
Маматов Ж.</t>
  </si>
  <si>
    <t>Примов А.</t>
  </si>
  <si>
    <t>Маткарымов Ч.Т.</t>
  </si>
  <si>
    <t>Джумаев Р.Дж</t>
  </si>
  <si>
    <t>Даминов Ж.</t>
  </si>
  <si>
    <t>Ванг Кукмухан
Ражапбаев А.</t>
  </si>
  <si>
    <t>Бадиров К.А.</t>
  </si>
  <si>
    <t>Камилова Д.З.</t>
  </si>
  <si>
    <t>Бекболотов М.Т.</t>
  </si>
  <si>
    <t>Омурзаков А.
Казаков Р.</t>
  </si>
  <si>
    <t>Мамаджанов Д.С.</t>
  </si>
  <si>
    <t>Эргешов Ш.К.</t>
  </si>
  <si>
    <t>Камилов А.А.</t>
  </si>
  <si>
    <t xml:space="preserve">                                                                                     по состоянию на 1 марта 2019 года</t>
  </si>
  <si>
    <t>1464,2</t>
  </si>
  <si>
    <t>ОсОО Эко Строй Сервис</t>
  </si>
  <si>
    <t>01102201310177</t>
  </si>
  <si>
    <t>Салиев Б.А,</t>
  </si>
  <si>
    <t>ОсОО Регом</t>
  </si>
  <si>
    <t>02301201010287</t>
  </si>
  <si>
    <t>Омурбеков Р.А.</t>
  </si>
  <si>
    <t>Бакасова Г.А.</t>
  </si>
  <si>
    <t>ИП Бакасова Г.М.</t>
  </si>
  <si>
    <t>ОсОО Нур-Суу</t>
  </si>
  <si>
    <t>Борубай уулу Н.</t>
  </si>
  <si>
    <t>ОсОО Бизнес Ком</t>
  </si>
  <si>
    <t>Малаев А.М.</t>
  </si>
  <si>
    <t>ОсОО Даража Инвест</t>
  </si>
  <si>
    <t>Акматов Болот</t>
  </si>
  <si>
    <t>Токтосунов Эрнистбек Мурзабекович</t>
  </si>
  <si>
    <t>22701199101270</t>
  </si>
  <si>
    <t>ОсОО Apus (Апус)</t>
  </si>
  <si>
    <t>02108200810126</t>
  </si>
  <si>
    <t>ОсОО "Гранд Клининг"</t>
  </si>
  <si>
    <t>00710201410085</t>
  </si>
  <si>
    <t>Жекшеева Асылбубу</t>
  </si>
  <si>
    <t>12002195300730</t>
  </si>
  <si>
    <t>ОсОО "Гарант Лайф"</t>
  </si>
  <si>
    <t>02408201510101</t>
  </si>
  <si>
    <t>ОсОО "Расходные материалы"</t>
  </si>
  <si>
    <t>01312201110080</t>
  </si>
  <si>
    <t>Токтосунов Э.М.</t>
  </si>
  <si>
    <t>Сыдыгалиева   Г.Т.</t>
  </si>
  <si>
    <t>Сбитнев Д.А.</t>
  </si>
  <si>
    <t>Жекшеева А.</t>
  </si>
  <si>
    <t>Аллакулов А.К.</t>
  </si>
  <si>
    <t>Самак уулу   С.</t>
  </si>
  <si>
    <t>г.Жалал-Абад</t>
  </si>
  <si>
    <t>ОсОО ЮниТрейд ЛТД</t>
  </si>
  <si>
    <t>02702201810096</t>
  </si>
  <si>
    <t>Азамат уулу Адилет</t>
  </si>
  <si>
    <t>ОсОО РудТрансСтрой</t>
  </si>
  <si>
    <t>02511201410301</t>
  </si>
  <si>
    <t>Карпук С.В.</t>
  </si>
  <si>
    <t>ОсОО "Фарид Лес"</t>
  </si>
  <si>
    <t>02011201710165</t>
  </si>
  <si>
    <t>Нематов Н.Н.</t>
  </si>
  <si>
    <t>ИП Нематов Назир Носирович</t>
  </si>
  <si>
    <t>20912198001202</t>
  </si>
  <si>
    <t>ЗАО Жалалабатское СМУ ТТ</t>
  </si>
  <si>
    <t>00101199310155</t>
  </si>
  <si>
    <t>Джураев М.</t>
  </si>
  <si>
    <t>ОсОО "Ал-Мугни"</t>
  </si>
  <si>
    <t>00610200910099</t>
  </si>
  <si>
    <t>ОсОО "Альбен"</t>
  </si>
  <si>
    <t>00702201310102</t>
  </si>
  <si>
    <t>Зулуев А.</t>
  </si>
  <si>
    <t>ГП "Элдик" при ФУГИ при ПКР</t>
  </si>
  <si>
    <t>02303201510134</t>
  </si>
  <si>
    <t>Сулайманов Н.</t>
  </si>
  <si>
    <t>У-е УРНОГС при АПП ПКР</t>
  </si>
  <si>
    <t>02905201310016</t>
  </si>
  <si>
    <t>Каратаев Ж.К.</t>
  </si>
  <si>
    <t>АО СПМК</t>
  </si>
  <si>
    <t>01908199410057</t>
  </si>
  <si>
    <t>Ботокараев Б.</t>
  </si>
  <si>
    <t>Коллегия адвокатов №1 г.Жалал-Абад</t>
  </si>
  <si>
    <t>02010200610109</t>
  </si>
  <si>
    <t>Сопубеков Ш.Т.</t>
  </si>
  <si>
    <t>АО Ширин</t>
  </si>
  <si>
    <t>00104199510101</t>
  </si>
  <si>
    <t>Джалалов М.</t>
  </si>
  <si>
    <t>ОсОО "FAZO" ("ФАЗО")</t>
  </si>
  <si>
    <t>01011200910277</t>
  </si>
  <si>
    <t>Шасалимов Ф.</t>
  </si>
  <si>
    <t>ОсОО "Вавилон-Маркет"</t>
  </si>
  <si>
    <t>00903201010330</t>
  </si>
  <si>
    <t>Ли В.</t>
  </si>
  <si>
    <t>ОсОО "Орекс плюс"</t>
  </si>
  <si>
    <t>ОсОО "Чайна Экспорт"</t>
  </si>
  <si>
    <t>ОсОО "Жасур"</t>
  </si>
  <si>
    <t>ОсОО "МАГбилд"</t>
  </si>
  <si>
    <t>11296,6</t>
  </si>
  <si>
    <t>11024,0</t>
  </si>
  <si>
    <t>7394,7</t>
  </si>
  <si>
    <t>6496,6</t>
  </si>
  <si>
    <t>4288,4</t>
  </si>
  <si>
    <t>3721,5</t>
  </si>
  <si>
    <t>1901,9</t>
  </si>
  <si>
    <t>1607,2</t>
  </si>
  <si>
    <t>1468,6</t>
  </si>
  <si>
    <t>1412,2</t>
  </si>
  <si>
    <t>1107,6</t>
  </si>
  <si>
    <t>1075,7</t>
  </si>
  <si>
    <t>1315,7</t>
  </si>
  <si>
    <t>2813,2</t>
  </si>
  <si>
    <t>1538,6</t>
  </si>
  <si>
    <t>1266,8</t>
  </si>
  <si>
    <t>1205,0</t>
  </si>
  <si>
    <t>970,0</t>
  </si>
  <si>
    <t>784,1</t>
  </si>
  <si>
    <t>757,0</t>
  </si>
  <si>
    <t>Мадибаев А.У.</t>
  </si>
  <si>
    <t>Мырзабаев Б.К.</t>
  </si>
  <si>
    <t>Шербекова К.С.</t>
  </si>
  <si>
    <t>Джумаев Р.Д.</t>
  </si>
  <si>
    <t>Хашимов Р.Н.</t>
  </si>
  <si>
    <t>Ормонкулов А.А.</t>
  </si>
  <si>
    <t>Камбаров Ш.М.</t>
  </si>
  <si>
    <t>Ванг Кукмухан</t>
  </si>
  <si>
    <t>г. Токмок</t>
  </si>
  <si>
    <t>01408200810020</t>
  </si>
  <si>
    <t>Юбуров И.М.</t>
  </si>
  <si>
    <t>00709200910073</t>
  </si>
  <si>
    <t>Акматов Б.Б.</t>
  </si>
  <si>
    <t>01006201510214</t>
  </si>
  <si>
    <t>Мамутов Н.Ж.</t>
  </si>
  <si>
    <t>01306201610292,</t>
  </si>
  <si>
    <t>Сударенкова Е.</t>
  </si>
  <si>
    <t>ЖЖ Исраилов И.У.</t>
  </si>
  <si>
    <t>20310198200733</t>
  </si>
  <si>
    <t>Исраилов И.У.</t>
  </si>
  <si>
    <t>ЖЖ Кыдыргычев А. М.</t>
  </si>
  <si>
    <t>22809198401239</t>
  </si>
  <si>
    <t xml:space="preserve"> Кыдыргычев А. М.</t>
  </si>
  <si>
    <t>ЖЖ Идрисов Н.И.</t>
  </si>
  <si>
    <t>21105196900706</t>
  </si>
  <si>
    <t>Идрисов Н.И.</t>
  </si>
  <si>
    <t>ЖИ Асыгалиев Б.К.</t>
  </si>
  <si>
    <t>22207197600524</t>
  </si>
  <si>
    <t>Асыгалиев Б.К.</t>
  </si>
  <si>
    <t>ОсОО ЮСКО</t>
  </si>
  <si>
    <t>ОсОО Бумажная фабрика</t>
  </si>
  <si>
    <t>ОсОО Фито-М</t>
  </si>
  <si>
    <t>ОсОО Марс Трейд Ко</t>
  </si>
  <si>
    <t>00710201310107</t>
  </si>
  <si>
    <t>Кадыркулов Т.А.</t>
  </si>
  <si>
    <t xml:space="preserve">                               Начальник ОКВНЗ                                                                              З. Мамытов</t>
  </si>
  <si>
    <t>Абдуразаков М.М.</t>
  </si>
  <si>
    <t>ИП Камбаров Шавкат Мухамадиминович</t>
  </si>
  <si>
    <t>ИП Мамаджанов Дилшод Сухбатыллоевич</t>
  </si>
  <si>
    <t>ИП Кадыров Муталиб Махаматжанович</t>
  </si>
  <si>
    <t>ИП Сайдабарова Асалой Сайдабаровна</t>
  </si>
  <si>
    <t>ИП Мамасали уулу Нургаазы</t>
  </si>
  <si>
    <t>ИП Абдыкадыров Жумабек Толонбаевич</t>
  </si>
  <si>
    <t>ИП Абдуразаков Мамыр Муралимжанович</t>
  </si>
  <si>
    <t>ОАО "Кыргызтелеком"</t>
  </si>
  <si>
    <t>02102199410075</t>
  </si>
  <si>
    <t xml:space="preserve">Государственное предприятие "Бишкекский штамповочный завод" </t>
  </si>
  <si>
    <t>02304200410118</t>
  </si>
  <si>
    <t>Асылбеков А.И.</t>
  </si>
  <si>
    <t>Попиков О.В.</t>
  </si>
  <si>
    <t>Полянский А.Н.</t>
  </si>
  <si>
    <t>Исмаилова Ф.Д.</t>
  </si>
  <si>
    <t>Бектурганов Ж.Т.</t>
  </si>
  <si>
    <t xml:space="preserve">                                                                                     по состоянию на 1 апреля 2019 года</t>
  </si>
  <si>
    <t xml:space="preserve">                            Ысык-Атинский район</t>
  </si>
  <si>
    <t>Лунева Ю.В</t>
  </si>
  <si>
    <t>Морозов А.В</t>
  </si>
  <si>
    <t>ОсОО Пульт Строй</t>
  </si>
  <si>
    <t>12203197200090</t>
  </si>
  <si>
    <t>22209198000609</t>
  </si>
  <si>
    <t>Тобокелов Мелис Сакайович</t>
  </si>
  <si>
    <t>21710198000296</t>
  </si>
  <si>
    <t>Ибраимов Албек Сабирбекович</t>
  </si>
  <si>
    <t>20106196700585</t>
  </si>
  <si>
    <t>ОсОО "СААБ Строй"</t>
  </si>
  <si>
    <t>02309201110043</t>
  </si>
  <si>
    <t>Юлдашева Клара Сайдбаевна</t>
  </si>
  <si>
    <t>10612197601015</t>
  </si>
  <si>
    <t>Жээнбаев Абылмажын Дегешович</t>
  </si>
  <si>
    <t>20301195400396</t>
  </si>
  <si>
    <t>ОсОО "ХАТУНА"</t>
  </si>
  <si>
    <t>02003201410296</t>
  </si>
  <si>
    <t>Тобокелов М.С.</t>
  </si>
  <si>
    <t>Ибраимов А.С.</t>
  </si>
  <si>
    <t>Алыбеков Б.К.</t>
  </si>
  <si>
    <t>Юлдашева К.С.</t>
  </si>
  <si>
    <t>Жээнбаев А.Д.</t>
  </si>
  <si>
    <t>Воеводова Л.Ю.</t>
  </si>
  <si>
    <t>ОсОО Ата-Кенч</t>
  </si>
  <si>
    <t>02001199810014</t>
  </si>
  <si>
    <t>Асанбеков О.</t>
  </si>
  <si>
    <t>1184,6</t>
  </si>
  <si>
    <t>1555,1</t>
  </si>
  <si>
    <t>ОсОО Интерсервис - НТВ</t>
  </si>
  <si>
    <t>Курманалиев К.З.</t>
  </si>
  <si>
    <t>ОсОО Агынай</t>
  </si>
  <si>
    <t>Абдуллаев Т.С.</t>
  </si>
  <si>
    <t>ОсОО Грант Авто</t>
  </si>
  <si>
    <t>Аксенова Ю.П.</t>
  </si>
  <si>
    <t>ОсОО РосСоюзКейджи</t>
  </si>
  <si>
    <t>01205201510182</t>
  </si>
  <si>
    <t>Макешов А.А.</t>
  </si>
  <si>
    <t>ОсОО Энергоавтоматика</t>
  </si>
  <si>
    <t>02909200410084</t>
  </si>
  <si>
    <t>Згоник Е.Н.</t>
  </si>
  <si>
    <t>ИП Давренов Е.Б.</t>
  </si>
  <si>
    <t>Давренов Е.Б.</t>
  </si>
  <si>
    <t>ИП Бекбоев М.Н.</t>
  </si>
  <si>
    <t>Бекбоев М.Н.</t>
  </si>
  <si>
    <t>ОсОО Мега продукт</t>
  </si>
  <si>
    <t>01402200810420</t>
  </si>
  <si>
    <t>Мамасадыков Т.</t>
  </si>
  <si>
    <t>АО "Керме-Тоо"</t>
  </si>
  <si>
    <t>ОсОО "Ханзада Строй"</t>
  </si>
  <si>
    <t>ОсОО "Тунгус-Строй"</t>
  </si>
  <si>
    <t>ОсОО "Рахат Компани"</t>
  </si>
  <si>
    <t>ОсОО "Йа Кадыр"</t>
  </si>
  <si>
    <t>Шабыев Ж.Ш.</t>
  </si>
  <si>
    <t>Токоева А.А.</t>
  </si>
  <si>
    <t>Шербекова К.С.
Ли Пинь (Китай)</t>
  </si>
  <si>
    <t>Мусаев Д.И.</t>
  </si>
  <si>
    <t>Ысмайылжан уулу Н.</t>
  </si>
  <si>
    <t>Хамданов Н.Х.</t>
  </si>
  <si>
    <t>Хайдаров А.А.</t>
  </si>
  <si>
    <t>Эрматова Т.А.</t>
  </si>
  <si>
    <t>ИП Хамданов Нурмахамад Хатамжанович</t>
  </si>
  <si>
    <t>ИП Хайдаров Абдураим Абдуманапович</t>
  </si>
  <si>
    <t>ИП Эрматова Тургунай Айтбаевна</t>
  </si>
  <si>
    <t>ИП Камилов Акмал Абдирасулович</t>
  </si>
  <si>
    <t>ЖЧК "Дом Российских дверей"</t>
  </si>
  <si>
    <t>Бекбоев М.Н</t>
  </si>
  <si>
    <t>ЖЧК "РеГом"</t>
  </si>
  <si>
    <t>ЖЧК "Бизнес Ком"</t>
  </si>
  <si>
    <t>Абдилбакыев Н.А</t>
  </si>
  <si>
    <t>Омурбеков Р.А</t>
  </si>
  <si>
    <t>Малаев А.М</t>
  </si>
  <si>
    <t>ОсОО "Спецстроймонтаж-Беркут"</t>
  </si>
  <si>
    <t>00312200910300</t>
  </si>
  <si>
    <t>Курбаналиев М. Б.</t>
  </si>
  <si>
    <t>ЦСМ-1</t>
  </si>
  <si>
    <t>01411200110081</t>
  </si>
  <si>
    <t>Маматаева Ш. С.</t>
  </si>
  <si>
    <t>ОсОО "Доолот Строй Групп"</t>
  </si>
  <si>
    <t>01905201410142</t>
  </si>
  <si>
    <t>ОсОО СК "Арал"</t>
  </si>
  <si>
    <t>02202201110162</t>
  </si>
  <si>
    <t>Ибрагимов Ж.</t>
  </si>
  <si>
    <t>ОсОО "СПК "АДИС"</t>
  </si>
  <si>
    <t>ОсОО "Экспресс текстиль плюс"</t>
  </si>
  <si>
    <t>ОсОО "Строй плюс сервис"</t>
  </si>
  <si>
    <t>ОсОО "СТК Компани"</t>
  </si>
  <si>
    <t>ОсОО СК Адис-Курулуш</t>
  </si>
  <si>
    <t>Учреждение "Северо-Восточная таможня"</t>
  </si>
  <si>
    <t>00205199610074</t>
  </si>
  <si>
    <t>02702201710180</t>
  </si>
  <si>
    <t>02702201710111</t>
  </si>
  <si>
    <t>00604200910011</t>
  </si>
  <si>
    <t>01310200810127</t>
  </si>
  <si>
    <t>01604201810359</t>
  </si>
  <si>
    <t>Азизов И. А.</t>
  </si>
  <si>
    <t>Акматов Н. О.</t>
  </si>
  <si>
    <t>Карабаев С. А.</t>
  </si>
  <si>
    <t>Икбад Саед Мухаммад Садык</t>
  </si>
  <si>
    <t>Абас уулу Кубанычбек</t>
  </si>
  <si>
    <t>1406,8</t>
  </si>
  <si>
    <t>1214,2</t>
  </si>
  <si>
    <t>ОсОО "Даража инвест"</t>
  </si>
  <si>
    <t>ОсОО "Орнамент Строй"</t>
  </si>
  <si>
    <t xml:space="preserve">Габазов И. А. </t>
  </si>
  <si>
    <t>Морозов А.</t>
  </si>
  <si>
    <t>Попиков Олег Владимирович</t>
  </si>
  <si>
    <t>Турдубеков Бакыт Курманбекович</t>
  </si>
  <si>
    <t>Исаков Данияр Темирбекович</t>
  </si>
  <si>
    <t>Полянский Александр Николаевич</t>
  </si>
  <si>
    <t>Исмаилова Фарида Джамуровна</t>
  </si>
  <si>
    <t>Бектурганов Жолдош Токторбаевич</t>
  </si>
  <si>
    <t>ОсОО "Интер Плпнета"</t>
  </si>
  <si>
    <t>ОсОО УЛАР-СН</t>
  </si>
  <si>
    <t>ОсОО "БИННУТ"</t>
  </si>
  <si>
    <t>ОсОО "Комур-Юг"</t>
  </si>
  <si>
    <t>ОсОО "Айтук строй"</t>
  </si>
  <si>
    <t>Шабыев Жусуп Шабыевич</t>
  </si>
  <si>
    <t>Баатыров Сталбек Акбаралиевич</t>
  </si>
  <si>
    <t>Токоева Айпери Аттокуровна</t>
  </si>
  <si>
    <t>Мусаев Дониер Исакович</t>
  </si>
  <si>
    <t>Ысмайылжан уулу Нурсултан</t>
  </si>
  <si>
    <t>Матисаков Нурланбек Жуманович</t>
  </si>
  <si>
    <t>Мадибаев Арстанбек Усорбаевич</t>
  </si>
  <si>
    <t>Баатыров Столбек Акбаралиевич</t>
  </si>
  <si>
    <t>Олоков Абдылда</t>
  </si>
  <si>
    <t>Исиев Улан</t>
  </si>
  <si>
    <t>Тойчубеков Марат Камалович</t>
  </si>
  <si>
    <t>Джумаев Рахманалы Джороевич</t>
  </si>
  <si>
    <t>Хашимов Рахматулло Нишанбаевич</t>
  </si>
  <si>
    <t>Ормонкулов Арстанбек Атантаевич</t>
  </si>
  <si>
    <t>Маткарымов Чингизбек Тынчтыкбекович</t>
  </si>
  <si>
    <t>Шербекова Камиля Султанбаевна</t>
  </si>
  <si>
    <t>Ражапбаев Арсланбек Шукуруллаевич</t>
  </si>
  <si>
    <t xml:space="preserve">                                                                                     по состоянию на 1 мая 2019 года</t>
  </si>
  <si>
    <t xml:space="preserve">                               Начальник ОКВНЗ                                                                                                         З. Мамытов</t>
  </si>
  <si>
    <t>ОсОО Гарант Стиль</t>
  </si>
  <si>
    <t>ОсОО АДА "Кенч строй"</t>
  </si>
  <si>
    <t>Дамир уулу Рустам</t>
  </si>
  <si>
    <t>ОсОО  "Erdemli Construction"</t>
  </si>
  <si>
    <t>Оздемир Мустафа</t>
  </si>
  <si>
    <t>Алахунов Б.С.</t>
  </si>
  <si>
    <t>Первомайский район</t>
  </si>
  <si>
    <t>ЖИ Давренов Е. Б.</t>
  </si>
  <si>
    <t>Давренов Е. Б.</t>
  </si>
  <si>
    <t>ЖЧК "Song Di"</t>
  </si>
  <si>
    <t>Луо Лей</t>
  </si>
  <si>
    <t>ЖЧК "ЭсКейДиЭнСи"</t>
  </si>
  <si>
    <t>Джонг Кон Хен</t>
  </si>
  <si>
    <t>Шабаза М. Т.</t>
  </si>
  <si>
    <t>Будайчиев Р. Б.</t>
  </si>
  <si>
    <t>22212198100824</t>
  </si>
  <si>
    <t>21206197700676</t>
  </si>
  <si>
    <t>12093,1</t>
  </si>
  <si>
    <t>11787,3</t>
  </si>
  <si>
    <t>ОсОО "Интер Планета"</t>
  </si>
  <si>
    <t>3721,8</t>
  </si>
  <si>
    <t>ОсОО "Руслана"</t>
  </si>
  <si>
    <t>Мавлянова Дильфуза Абдурахмановна</t>
  </si>
  <si>
    <t>2349,1</t>
  </si>
  <si>
    <t>Садык уулу Уланбек</t>
  </si>
  <si>
    <t>1870,1</t>
  </si>
  <si>
    <t>ОсОО "Корпорация Аль-Амаль"</t>
  </si>
  <si>
    <t>Кожоев Уланбек</t>
  </si>
  <si>
    <t>947,4</t>
  </si>
  <si>
    <t>ОсОО "Навита"</t>
  </si>
  <si>
    <t>ОсОО "Пульт Строй"</t>
  </si>
  <si>
    <t>ОсОО "Строитель Север Кей Джи"</t>
  </si>
  <si>
    <t>01404201510262</t>
  </si>
  <si>
    <t>Магомедов М.</t>
  </si>
  <si>
    <t>ИП Юсупов Ф. Ф.</t>
  </si>
  <si>
    <t>22410198800121</t>
  </si>
  <si>
    <t>Юсупов Ф. Ф.</t>
  </si>
  <si>
    <t>ОсОО "Нурэл Груз"</t>
  </si>
  <si>
    <t>Расулова Нургуль</t>
  </si>
  <si>
    <t>ОсОО "Кыргызгидрострой"</t>
  </si>
  <si>
    <t>Тимошенко Елена Федоровна</t>
  </si>
  <si>
    <t>02606201810156</t>
  </si>
  <si>
    <t>11802196600011</t>
  </si>
  <si>
    <t>02105199610062</t>
  </si>
  <si>
    <t>10412198400135</t>
  </si>
  <si>
    <t>Турдумкулов Мурасбек</t>
  </si>
  <si>
    <t>Абдыкеримов Урматбек Амантурович</t>
  </si>
  <si>
    <t>1314,2</t>
  </si>
  <si>
    <t>1286,4</t>
  </si>
  <si>
    <t>ОсОО Бибилд (Bibuid)</t>
  </si>
  <si>
    <t>Генг Хайреттин</t>
  </si>
  <si>
    <t>ОсОО "Хан Компани"</t>
  </si>
  <si>
    <t>Рахманов Эргешбай Ташбалтаевич</t>
  </si>
  <si>
    <t>Акматов Болот Берикбаевич</t>
  </si>
  <si>
    <t> ЖЧК"Агынай"</t>
  </si>
  <si>
    <t>ГП "Кыргызкомур" при ГКПЭ</t>
  </si>
  <si>
    <t>Сатыбалдиев Нарынбек Мадыярович</t>
  </si>
  <si>
    <t>ОсОО "Full-Line Company" (Фул-Лайн Компани")</t>
  </si>
  <si>
    <t>Абдырасулов Марат Мажикеевич</t>
  </si>
  <si>
    <t>ОсОО Куттуу жээк</t>
  </si>
  <si>
    <t>Чонг Санг Вон</t>
  </si>
  <si>
    <t>ОсОО "Марианик"</t>
  </si>
  <si>
    <t>Пархоменко Оксана</t>
  </si>
  <si>
    <t>ОсОО "ULTRA-TECHICS"</t>
  </si>
  <si>
    <t>Мирошниченко Александр Николаевич</t>
  </si>
  <si>
    <t xml:space="preserve"> Начальник ОКВНЗ                                                                                                                                      З. Мамытов</t>
  </si>
  <si>
    <t>г.Ош</t>
  </si>
  <si>
    <t>УГНС по ККН по г. Бишкек и Чуйской области</t>
  </si>
  <si>
    <t>Октябрьский  район</t>
  </si>
  <si>
    <t>Свердловский район</t>
  </si>
  <si>
    <t>Ленинский район</t>
  </si>
  <si>
    <t>Аламудунский район</t>
  </si>
  <si>
    <t>Московский район</t>
  </si>
  <si>
    <t>г.Балыкчы</t>
  </si>
  <si>
    <t>ОАО "БМКК"</t>
  </si>
  <si>
    <t>Курманов Илияс Кубатбекович</t>
  </si>
  <si>
    <t>Ф-л ОсОО Парнер Электрооборудование"</t>
  </si>
  <si>
    <t>00903197110012</t>
  </si>
  <si>
    <t>22302199701944</t>
  </si>
  <si>
    <t>00810201510249</t>
  </si>
  <si>
    <t>Мамбетакунов Чынгыз Иманкулович</t>
  </si>
  <si>
    <t>Мамбеталиев Самат Аязбаевич</t>
  </si>
  <si>
    <t>Всего</t>
  </si>
  <si>
    <t>Жайылский район</t>
  </si>
  <si>
    <t xml:space="preserve">                                                                                     по состоянию на 1 авгута 2019 года</t>
  </si>
  <si>
    <t>12279,0</t>
  </si>
  <si>
    <t>11930,7</t>
  </si>
  <si>
    <t>2394,2</t>
  </si>
  <si>
    <t>Маткарымов Чингизбек Тынчтыкбекович Сулайманов Марат</t>
  </si>
  <si>
    <t>6091,4</t>
  </si>
  <si>
    <t>ОсОО "РудТрансСтрой"</t>
  </si>
  <si>
    <t>Табалдиев Жайлобек Асанбекович</t>
  </si>
  <si>
    <t>ОсОО "Берекепром"</t>
  </si>
  <si>
    <t>02106201610169</t>
  </si>
  <si>
    <t>Жакыпов Мирлан Мустафаевич</t>
  </si>
  <si>
    <t xml:space="preserve">ИП Чаргынов Урмат Амирович </t>
  </si>
  <si>
    <t>21403197000038</t>
  </si>
  <si>
    <t>ОсОО "Балыкчы транс"</t>
  </si>
  <si>
    <t>01901200610013</t>
  </si>
  <si>
    <t>Эсенгулов Ж.</t>
  </si>
  <si>
    <t>ОсОО "Ысык Кол"</t>
  </si>
  <si>
    <t>00305199110016</t>
  </si>
  <si>
    <t>Сатыбалдиев М.</t>
  </si>
  <si>
    <t>ОсОО "Агромолпром"</t>
  </si>
  <si>
    <t>АО ЦЛКиП и А</t>
  </si>
  <si>
    <t>00107199710142</t>
  </si>
  <si>
    <t>Аманалиев Дж.</t>
  </si>
  <si>
    <t>ТОС "ОП" Сосновс</t>
  </si>
  <si>
    <t>02212200910108</t>
  </si>
  <si>
    <t>Сартбаев Б.М.</t>
  </si>
  <si>
    <t>ИП Мухлисов Б.И.</t>
  </si>
  <si>
    <t>21504195600090</t>
  </si>
  <si>
    <t>Мухлисов Б.И.</t>
  </si>
  <si>
    <t>ЗАО "Ала-Арчинская ПМК"</t>
  </si>
  <si>
    <t>Чикунаев В.Ю.</t>
  </si>
  <si>
    <t>ОсОО "СПК" "АДИС"</t>
  </si>
  <si>
    <t>Азизов И.А</t>
  </si>
  <si>
    <t>Султанов Джанибек Суранович</t>
  </si>
  <si>
    <t>21606196710026</t>
  </si>
  <si>
    <t>Султанов Дж.С</t>
  </si>
  <si>
    <t>Мансуров Адильжан Ахметджанович</t>
  </si>
  <si>
    <t>Мансуров А.А.</t>
  </si>
  <si>
    <t>22007197100225</t>
  </si>
  <si>
    <t>Карабаев С.А.</t>
  </si>
  <si>
    <t>ОАО Герои Панфиловцы</t>
  </si>
  <si>
    <t xml:space="preserve">Ажикулов Кубат Асаналиевич </t>
  </si>
  <si>
    <t>20208197900239</t>
  </si>
  <si>
    <t>Ажыкулов Жаныбек Асаналиевич</t>
  </si>
  <si>
    <t>22103196200054</t>
  </si>
  <si>
    <t>Ажыкулов Ж.А.</t>
  </si>
  <si>
    <t xml:space="preserve">Ажикулов К.А. </t>
  </si>
  <si>
    <t>Панфиловский район</t>
  </si>
  <si>
    <t>ЭХ Кырг НПОЗ</t>
  </si>
  <si>
    <t>00101193610054</t>
  </si>
  <si>
    <t>Акималиев А.</t>
  </si>
  <si>
    <t xml:space="preserve">Ат-Башинский а/о </t>
  </si>
  <si>
    <t>02310200210028</t>
  </si>
  <si>
    <t>Алтикеев Х.</t>
  </si>
  <si>
    <t>ОсОО "Ынтымак Строй"</t>
  </si>
  <si>
    <t>02201200810094</t>
  </si>
  <si>
    <t>Мураталиев К.Б.</t>
  </si>
  <si>
    <t>ОсОО "Нурансан Ото"</t>
  </si>
  <si>
    <t>00208201310086</t>
  </si>
  <si>
    <t>Шахбаза Мустафа (Турция)</t>
  </si>
  <si>
    <t>ОсОО "Бай Мунай"</t>
  </si>
  <si>
    <t>02101201910720</t>
  </si>
  <si>
    <t>Байсалов Т.</t>
  </si>
  <si>
    <t>Родиков А.</t>
  </si>
  <si>
    <t>20402196810029</t>
  </si>
  <si>
    <t>Абишев К.</t>
  </si>
  <si>
    <t>22805198501418</t>
  </si>
  <si>
    <t>Ажимаматова С.</t>
  </si>
  <si>
    <t>10802197400641</t>
  </si>
  <si>
    <t>ИП Шакиев Т.</t>
  </si>
  <si>
    <t>20606197100160</t>
  </si>
  <si>
    <t>Шакиев Т.</t>
  </si>
  <si>
    <t>ИП Алымбеков А.</t>
  </si>
  <si>
    <t>20405199001898</t>
  </si>
  <si>
    <t>Алымбеков А.</t>
  </si>
  <si>
    <t>ОсОО "Империал Групп Ко"</t>
  </si>
  <si>
    <t>0010220170111</t>
  </si>
  <si>
    <t>Маликов У.</t>
  </si>
  <si>
    <t>ОсОО "РОСКОММЕРЦ"</t>
  </si>
  <si>
    <t>Коноев Б.Э.</t>
  </si>
  <si>
    <t>ОсОО "Чебер-Сервис"</t>
  </si>
  <si>
    <t>Токтомуш у.Т.</t>
  </si>
  <si>
    <t>ОсОО "Агынай"</t>
  </si>
  <si>
    <t>ОсОО "Даража-инвест"</t>
  </si>
  <si>
    <t>ОсОО "Гарант Стиль"</t>
  </si>
  <si>
    <t>Алахунов Бахрам Савутович</t>
  </si>
  <si>
    <t>ОсОО "Медипол"</t>
  </si>
  <si>
    <t>Алиев Сейфат Анваржанович</t>
  </si>
  <si>
    <t>ОсОО "Erdemli Construction"</t>
  </si>
  <si>
    <t>"ОсОО Браво Логистикс</t>
  </si>
  <si>
    <t>ОсОО "Нур-Суу</t>
  </si>
  <si>
    <t>Хаят Малик Тарик</t>
  </si>
  <si>
    <t>Борубай уулу Н</t>
  </si>
  <si>
    <t xml:space="preserve">Главный инспектор ОКВНЗ                                                                                                              М.Т.Илипбаев     </t>
  </si>
  <si>
    <t xml:space="preserve">Чаргынов Урмат Амирович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</si>
</sst>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.00_);_(* \(#,##0.00\);_(* &quot;-&quot;??_);_(@_)"/>
    <numFmt numFmtId="174" formatCode="_(* #,##0.0_);_(* \(#,##0.0\);_(* &quot;-&quot;??_);_(@_)"/>
    <numFmt numFmtId="175" formatCode="00000000000000"/>
    <numFmt numFmtId="176" formatCode="_-* #,##0.0_р_._-;\-* #,##0.0_р_._-;_-* &quot;-&quot;?_р_._-;_-@_-"/>
    <numFmt numFmtId="177" formatCode="#,##0.0"/>
    <numFmt numFmtId="178" formatCode="#,##0.000"/>
    <numFmt numFmtId="179" formatCode="0000000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1Janyzak Times"/>
      <family val="1"/>
    </font>
    <font>
      <sz val="10"/>
      <name val="1Janyzak Times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32313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3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0" fontId="53" fillId="0" borderId="0" xfId="0" applyFont="1" applyFill="1" applyAlignment="1">
      <alignment horizontal="right"/>
    </xf>
    <xf numFmtId="0" fontId="54" fillId="33" borderId="15" xfId="0" applyFont="1" applyFill="1" applyBorder="1" applyAlignment="1">
      <alignment vertical="center"/>
    </xf>
    <xf numFmtId="175" fontId="54" fillId="33" borderId="15" xfId="0" applyNumberFormat="1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wrapText="1"/>
    </xf>
    <xf numFmtId="175" fontId="3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left" wrapText="1"/>
    </xf>
    <xf numFmtId="49" fontId="54" fillId="33" borderId="15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/>
    </xf>
    <xf numFmtId="49" fontId="3" fillId="33" borderId="15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left" vertical="top" wrapText="1"/>
    </xf>
    <xf numFmtId="175" fontId="3" fillId="33" borderId="15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right"/>
    </xf>
    <xf numFmtId="177" fontId="3" fillId="33" borderId="15" xfId="0" applyNumberFormat="1" applyFont="1" applyFill="1" applyBorder="1" applyAlignment="1">
      <alignment horizontal="right"/>
    </xf>
    <xf numFmtId="174" fontId="4" fillId="33" borderId="15" xfId="71" applyNumberFormat="1" applyFont="1" applyFill="1" applyBorder="1" applyAlignment="1">
      <alignment horizontal="right" vertical="top" wrapText="1"/>
    </xf>
    <xf numFmtId="174" fontId="3" fillId="33" borderId="15" xfId="71" applyNumberFormat="1" applyFont="1" applyFill="1" applyBorder="1" applyAlignment="1">
      <alignment horizontal="right" vertical="top" wrapText="1"/>
    </xf>
    <xf numFmtId="0" fontId="3" fillId="33" borderId="15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 wrapText="1"/>
    </xf>
    <xf numFmtId="49" fontId="54" fillId="33" borderId="0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wrapText="1"/>
    </xf>
    <xf numFmtId="49" fontId="54" fillId="33" borderId="17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177" fontId="4" fillId="33" borderId="15" xfId="0" applyNumberFormat="1" applyFont="1" applyFill="1" applyBorder="1" applyAlignment="1">
      <alignment horizontal="right"/>
    </xf>
    <xf numFmtId="174" fontId="4" fillId="33" borderId="15" xfId="0" applyNumberFormat="1" applyFont="1" applyFill="1" applyBorder="1" applyAlignment="1">
      <alignment horizontal="right"/>
    </xf>
    <xf numFmtId="49" fontId="3" fillId="33" borderId="15" xfId="0" applyNumberFormat="1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right" vertical="center"/>
    </xf>
    <xf numFmtId="0" fontId="55" fillId="33" borderId="15" xfId="0" applyFont="1" applyFill="1" applyBorder="1" applyAlignment="1">
      <alignment vertical="center"/>
    </xf>
    <xf numFmtId="0" fontId="55" fillId="33" borderId="15" xfId="0" applyFont="1" applyFill="1" applyBorder="1" applyAlignment="1">
      <alignment vertical="top" wrapText="1"/>
    </xf>
    <xf numFmtId="0" fontId="55" fillId="33" borderId="15" xfId="0" applyFont="1" applyFill="1" applyBorder="1" applyAlignment="1">
      <alignment vertical="center" wrapText="1"/>
    </xf>
    <xf numFmtId="0" fontId="55" fillId="33" borderId="15" xfId="0" applyFont="1" applyFill="1" applyBorder="1" applyAlignment="1">
      <alignment horizontal="right" vertical="center"/>
    </xf>
    <xf numFmtId="0" fontId="55" fillId="33" borderId="15" xfId="0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right" vertical="center"/>
    </xf>
    <xf numFmtId="0" fontId="54" fillId="33" borderId="15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172" fontId="3" fillId="33" borderId="15" xfId="0" applyNumberFormat="1" applyFont="1" applyFill="1" applyBorder="1" applyAlignment="1">
      <alignment/>
    </xf>
    <xf numFmtId="0" fontId="54" fillId="33" borderId="16" xfId="0" applyFont="1" applyFill="1" applyBorder="1" applyAlignment="1">
      <alignment wrapText="1"/>
    </xf>
    <xf numFmtId="175" fontId="54" fillId="33" borderId="16" xfId="0" applyNumberFormat="1" applyFont="1" applyFill="1" applyBorder="1" applyAlignment="1">
      <alignment horizontal="center" wrapText="1"/>
    </xf>
    <xf numFmtId="0" fontId="54" fillId="33" borderId="16" xfId="0" applyFont="1" applyFill="1" applyBorder="1" applyAlignment="1">
      <alignment horizontal="left" vertical="center" wrapText="1"/>
    </xf>
    <xf numFmtId="172" fontId="3" fillId="33" borderId="15" xfId="0" applyNumberFormat="1" applyFont="1" applyFill="1" applyBorder="1" applyAlignment="1">
      <alignment vertical="center" wrapText="1"/>
    </xf>
    <xf numFmtId="172" fontId="4" fillId="33" borderId="15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left" vertical="top" wrapText="1"/>
    </xf>
    <xf numFmtId="175" fontId="3" fillId="33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top"/>
    </xf>
    <xf numFmtId="175" fontId="3" fillId="33" borderId="16" xfId="0" applyNumberFormat="1" applyFont="1" applyFill="1" applyBorder="1" applyAlignment="1">
      <alignment horizontal="center" vertical="top" wrapText="1"/>
    </xf>
    <xf numFmtId="177" fontId="3" fillId="33" borderId="15" xfId="0" applyNumberFormat="1" applyFont="1" applyFill="1" applyBorder="1" applyAlignment="1">
      <alignment horizontal="right" vertical="top"/>
    </xf>
    <xf numFmtId="49" fontId="54" fillId="33" borderId="15" xfId="0" applyNumberFormat="1" applyFont="1" applyFill="1" applyBorder="1" applyAlignment="1">
      <alignment horizontal="center" vertical="center" wrapText="1"/>
    </xf>
    <xf numFmtId="177" fontId="54" fillId="33" borderId="15" xfId="0" applyNumberFormat="1" applyFont="1" applyFill="1" applyBorder="1" applyAlignment="1">
      <alignment horizontal="right" vertical="center" wrapText="1"/>
    </xf>
    <xf numFmtId="175" fontId="54" fillId="33" borderId="15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left"/>
    </xf>
    <xf numFmtId="49" fontId="54" fillId="33" borderId="0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49" fontId="54" fillId="33" borderId="15" xfId="0" applyNumberFormat="1" applyFont="1" applyFill="1" applyBorder="1" applyAlignment="1">
      <alignment/>
    </xf>
    <xf numFmtId="172" fontId="3" fillId="33" borderId="15" xfId="0" applyNumberFormat="1" applyFont="1" applyFill="1" applyBorder="1" applyAlignment="1">
      <alignment horizontal="right" vertical="top"/>
    </xf>
    <xf numFmtId="0" fontId="3" fillId="33" borderId="18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 vertical="top"/>
    </xf>
    <xf numFmtId="172" fontId="3" fillId="33" borderId="15" xfId="0" applyNumberFormat="1" applyFont="1" applyFill="1" applyBorder="1" applyAlignment="1">
      <alignment horizontal="right" vertical="center"/>
    </xf>
    <xf numFmtId="49" fontId="3" fillId="33" borderId="18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172" fontId="4" fillId="33" borderId="15" xfId="0" applyNumberFormat="1" applyFont="1" applyFill="1" applyBorder="1" applyAlignment="1">
      <alignment/>
    </xf>
    <xf numFmtId="0" fontId="54" fillId="33" borderId="15" xfId="0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 wrapText="1"/>
    </xf>
    <xf numFmtId="0" fontId="55" fillId="33" borderId="16" xfId="0" applyFont="1" applyFill="1" applyBorder="1" applyAlignment="1">
      <alignment horizontal="left" wrapText="1"/>
    </xf>
    <xf numFmtId="172" fontId="3" fillId="33" borderId="16" xfId="0" applyNumberFormat="1" applyFont="1" applyFill="1" applyBorder="1" applyAlignment="1">
      <alignment horizontal="right" wrapText="1"/>
    </xf>
    <xf numFmtId="49" fontId="3" fillId="33" borderId="18" xfId="0" applyNumberFormat="1" applyFont="1" applyFill="1" applyBorder="1" applyAlignment="1">
      <alignment horizontal="right"/>
    </xf>
    <xf numFmtId="174" fontId="4" fillId="33" borderId="15" xfId="0" applyNumberFormat="1" applyFont="1" applyFill="1" applyBorder="1" applyAlignment="1">
      <alignment horizontal="center"/>
    </xf>
    <xf numFmtId="0" fontId="3" fillId="33" borderId="15" xfId="59" applyFont="1" applyFill="1" applyBorder="1" applyAlignment="1">
      <alignment wrapText="1"/>
      <protection/>
    </xf>
    <xf numFmtId="49" fontId="3" fillId="33" borderId="15" xfId="55" applyNumberFormat="1" applyFont="1" applyFill="1" applyBorder="1" applyAlignment="1">
      <alignment horizontal="center"/>
      <protection/>
    </xf>
    <xf numFmtId="0" fontId="3" fillId="33" borderId="15" xfId="55" applyFont="1" applyFill="1" applyBorder="1" applyAlignment="1">
      <alignment horizontal="left"/>
      <protection/>
    </xf>
    <xf numFmtId="172" fontId="3" fillId="33" borderId="15" xfId="55" applyNumberFormat="1" applyFont="1" applyFill="1" applyBorder="1" applyAlignment="1">
      <alignment horizontal="right"/>
      <protection/>
    </xf>
    <xf numFmtId="0" fontId="3" fillId="33" borderId="15" xfId="0" applyFont="1" applyFill="1" applyBorder="1" applyAlignment="1">
      <alignment/>
    </xf>
    <xf numFmtId="174" fontId="3" fillId="33" borderId="15" xfId="0" applyNumberFormat="1" applyFont="1" applyFill="1" applyBorder="1" applyAlignment="1">
      <alignment horizontal="right" vertical="center"/>
    </xf>
    <xf numFmtId="174" fontId="4" fillId="33" borderId="15" xfId="0" applyNumberFormat="1" applyFont="1" applyFill="1" applyBorder="1" applyAlignment="1">
      <alignment horizontal="left" vertical="center"/>
    </xf>
    <xf numFmtId="0" fontId="54" fillId="0" borderId="0" xfId="0" applyFont="1" applyAlignment="1">
      <alignment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right"/>
    </xf>
    <xf numFmtId="0" fontId="54" fillId="33" borderId="15" xfId="0" applyFont="1" applyFill="1" applyBorder="1" applyAlignment="1">
      <alignment wrapText="1"/>
    </xf>
    <xf numFmtId="0" fontId="3" fillId="33" borderId="15" xfId="0" applyFont="1" applyFill="1" applyBorder="1" applyAlignment="1">
      <alignment vertical="center"/>
    </xf>
    <xf numFmtId="49" fontId="54" fillId="33" borderId="15" xfId="0" applyNumberFormat="1" applyFont="1" applyFill="1" applyBorder="1" applyAlignment="1">
      <alignment horizontal="center"/>
    </xf>
    <xf numFmtId="177" fontId="54" fillId="0" borderId="0" xfId="0" applyNumberFormat="1" applyFont="1" applyAlignment="1">
      <alignment/>
    </xf>
    <xf numFmtId="0" fontId="3" fillId="33" borderId="15" xfId="0" applyFont="1" applyFill="1" applyBorder="1" applyAlignment="1">
      <alignment horizontal="left" vertical="center"/>
    </xf>
    <xf numFmtId="0" fontId="56" fillId="33" borderId="15" xfId="0" applyFont="1" applyFill="1" applyBorder="1" applyAlignment="1">
      <alignment/>
    </xf>
    <xf numFmtId="175" fontId="54" fillId="33" borderId="15" xfId="0" applyNumberFormat="1" applyFont="1" applyFill="1" applyBorder="1" applyAlignment="1">
      <alignment horizontal="left"/>
    </xf>
    <xf numFmtId="49" fontId="3" fillId="33" borderId="15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/>
    </xf>
    <xf numFmtId="175" fontId="54" fillId="33" borderId="15" xfId="0" applyNumberFormat="1" applyFont="1" applyFill="1" applyBorder="1" applyAlignment="1">
      <alignment horizontal="center" wrapText="1"/>
    </xf>
    <xf numFmtId="175" fontId="3" fillId="33" borderId="15" xfId="0" applyNumberFormat="1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wrapText="1"/>
    </xf>
    <xf numFmtId="49" fontId="3" fillId="33" borderId="15" xfId="0" applyNumberFormat="1" applyFont="1" applyFill="1" applyBorder="1" applyAlignment="1">
      <alignment horizontal="center" wrapText="1"/>
    </xf>
    <xf numFmtId="0" fontId="55" fillId="33" borderId="15" xfId="0" applyFont="1" applyFill="1" applyBorder="1" applyAlignment="1">
      <alignment horizontal="left" wrapText="1"/>
    </xf>
    <xf numFmtId="172" fontId="3" fillId="33" borderId="15" xfId="0" applyNumberFormat="1" applyFont="1" applyFill="1" applyBorder="1" applyAlignment="1">
      <alignment horizontal="right" wrapText="1"/>
    </xf>
    <xf numFmtId="0" fontId="54" fillId="33" borderId="0" xfId="0" applyFont="1" applyFill="1" applyAlignment="1">
      <alignment/>
    </xf>
    <xf numFmtId="177" fontId="54" fillId="33" borderId="0" xfId="0" applyNumberFormat="1" applyFont="1" applyFill="1" applyAlignment="1">
      <alignment/>
    </xf>
    <xf numFmtId="0" fontId="4" fillId="33" borderId="15" xfId="0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right" vertical="center"/>
    </xf>
    <xf numFmtId="49" fontId="3" fillId="33" borderId="15" xfId="0" applyNumberFormat="1" applyFont="1" applyFill="1" applyBorder="1" applyAlignment="1">
      <alignment horizontal="left" vertical="top"/>
    </xf>
    <xf numFmtId="2" fontId="3" fillId="33" borderId="15" xfId="0" applyNumberFormat="1" applyFont="1" applyFill="1" applyBorder="1" applyAlignment="1">
      <alignment horizontal="right" vertical="top"/>
    </xf>
    <xf numFmtId="1" fontId="3" fillId="33" borderId="15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center"/>
    </xf>
    <xf numFmtId="49" fontId="4" fillId="34" borderId="17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/>
    </xf>
    <xf numFmtId="0" fontId="57" fillId="34" borderId="22" xfId="0" applyFont="1" applyFill="1" applyBorder="1" applyAlignment="1">
      <alignment horizontal="center"/>
    </xf>
    <xf numFmtId="0" fontId="57" fillId="34" borderId="17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4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5.00390625" style="19" customWidth="1"/>
    <col min="2" max="2" width="49.00390625" style="19" customWidth="1"/>
    <col min="3" max="3" width="17.140625" style="22" customWidth="1"/>
    <col min="4" max="4" width="18.00390625" style="22" customWidth="1"/>
    <col min="5" max="5" width="13.8515625" style="28" customWidth="1"/>
    <col min="6" max="6" width="11.421875" style="0" bestFit="1" customWidth="1"/>
  </cols>
  <sheetData>
    <row r="1" spans="1:5" s="3" customFormat="1" ht="12.75">
      <c r="A1" s="1"/>
      <c r="B1" s="2" t="s">
        <v>33</v>
      </c>
      <c r="C1" s="2"/>
      <c r="D1" s="2"/>
      <c r="E1" s="26"/>
    </row>
    <row r="2" spans="1:5" s="3" customFormat="1" ht="12.75">
      <c r="A2" s="9"/>
      <c r="B2" s="10" t="s">
        <v>117</v>
      </c>
      <c r="C2" s="10"/>
      <c r="D2" s="2"/>
      <c r="E2" s="26"/>
    </row>
    <row r="3" spans="1:5" s="3" customFormat="1" ht="13.5" thickBot="1">
      <c r="A3" s="11"/>
      <c r="B3" s="11"/>
      <c r="C3" s="10"/>
      <c r="D3" s="21"/>
      <c r="E3" s="27" t="s">
        <v>12</v>
      </c>
    </row>
    <row r="4" spans="1:5" s="3" customFormat="1" ht="12.75">
      <c r="A4" s="5"/>
      <c r="B4" s="6" t="s">
        <v>0</v>
      </c>
      <c r="C4" s="7"/>
      <c r="D4" s="6" t="s">
        <v>1</v>
      </c>
      <c r="E4" s="137" t="s">
        <v>13</v>
      </c>
    </row>
    <row r="5" spans="1:5" s="3" customFormat="1" ht="12.75">
      <c r="A5" s="8" t="s">
        <v>2</v>
      </c>
      <c r="B5" s="8" t="s">
        <v>3</v>
      </c>
      <c r="C5" s="2" t="s">
        <v>4</v>
      </c>
      <c r="D5" s="8" t="s">
        <v>5</v>
      </c>
      <c r="E5" s="138"/>
    </row>
    <row r="6" spans="1:5" s="3" customFormat="1" ht="30" customHeight="1" thickBot="1">
      <c r="A6" s="14"/>
      <c r="B6" s="15"/>
      <c r="C6" s="16"/>
      <c r="D6" s="15"/>
      <c r="E6" s="139"/>
    </row>
    <row r="7" spans="1:5" s="17" customFormat="1" ht="15.75" customHeight="1">
      <c r="A7" s="140" t="s">
        <v>20</v>
      </c>
      <c r="B7" s="141"/>
      <c r="C7" s="141"/>
      <c r="D7" s="141"/>
      <c r="E7" s="142"/>
    </row>
    <row r="8" spans="1:5" s="17" customFormat="1" ht="15.75" customHeight="1">
      <c r="A8" s="69">
        <v>1</v>
      </c>
      <c r="B8" s="70" t="s">
        <v>133</v>
      </c>
      <c r="C8" s="42" t="s">
        <v>134</v>
      </c>
      <c r="D8" s="70" t="s">
        <v>135</v>
      </c>
      <c r="E8" s="71">
        <v>1338</v>
      </c>
    </row>
    <row r="9" spans="1:5" s="17" customFormat="1" ht="15.75" customHeight="1">
      <c r="A9" s="69">
        <v>2</v>
      </c>
      <c r="B9" s="70" t="s">
        <v>136</v>
      </c>
      <c r="C9" s="42" t="s">
        <v>137</v>
      </c>
      <c r="D9" s="70" t="s">
        <v>138</v>
      </c>
      <c r="E9" s="71">
        <v>1301</v>
      </c>
    </row>
    <row r="10" spans="1:5" s="17" customFormat="1" ht="15" customHeight="1">
      <c r="A10" s="69">
        <v>3</v>
      </c>
      <c r="B10" s="72" t="s">
        <v>139</v>
      </c>
      <c r="C10" s="73">
        <v>2504201210257</v>
      </c>
      <c r="D10" s="74" t="s">
        <v>140</v>
      </c>
      <c r="E10" s="75">
        <v>657.7</v>
      </c>
    </row>
    <row r="11" spans="1:5" s="17" customFormat="1" ht="15" customHeight="1">
      <c r="A11" s="66"/>
      <c r="B11" s="34" t="s">
        <v>6</v>
      </c>
      <c r="C11" s="73"/>
      <c r="D11" s="74"/>
      <c r="E11" s="76">
        <f>E10+E9+E8</f>
        <v>3296.7</v>
      </c>
    </row>
    <row r="12" spans="1:5" s="17" customFormat="1" ht="16.5" customHeight="1">
      <c r="A12" s="143" t="s">
        <v>58</v>
      </c>
      <c r="B12" s="144"/>
      <c r="C12" s="144"/>
      <c r="D12" s="144"/>
      <c r="E12" s="145"/>
    </row>
    <row r="13" spans="1:5" s="17" customFormat="1" ht="17.25" customHeight="1">
      <c r="A13" s="40">
        <v>1</v>
      </c>
      <c r="B13" s="77" t="s">
        <v>130</v>
      </c>
      <c r="C13" s="78">
        <v>2706200510070</v>
      </c>
      <c r="D13" s="79" t="s">
        <v>95</v>
      </c>
      <c r="E13" s="48">
        <v>830.6</v>
      </c>
    </row>
    <row r="14" spans="1:5" s="17" customFormat="1" ht="27" customHeight="1">
      <c r="A14" s="80">
        <v>2</v>
      </c>
      <c r="B14" s="77" t="s">
        <v>131</v>
      </c>
      <c r="C14" s="81">
        <v>208201210240</v>
      </c>
      <c r="D14" s="77" t="s">
        <v>132</v>
      </c>
      <c r="E14" s="82">
        <v>756.3</v>
      </c>
    </row>
    <row r="15" spans="1:5" s="17" customFormat="1" ht="14.25" customHeight="1">
      <c r="A15" s="80">
        <v>3</v>
      </c>
      <c r="B15" s="77" t="s">
        <v>91</v>
      </c>
      <c r="C15" s="81">
        <v>2801201410143</v>
      </c>
      <c r="D15" s="77" t="s">
        <v>92</v>
      </c>
      <c r="E15" s="82">
        <v>1660</v>
      </c>
    </row>
    <row r="16" spans="1:5" s="17" customFormat="1" ht="12" customHeight="1">
      <c r="A16" s="51"/>
      <c r="B16" s="34" t="s">
        <v>6</v>
      </c>
      <c r="C16" s="35"/>
      <c r="D16" s="36"/>
      <c r="E16" s="49">
        <f>SUM(E13:E15)</f>
        <v>3246.9</v>
      </c>
    </row>
    <row r="17" spans="1:5" s="17" customFormat="1" ht="16.5" customHeight="1">
      <c r="A17" s="143" t="s">
        <v>21</v>
      </c>
      <c r="B17" s="144"/>
      <c r="C17" s="144"/>
      <c r="D17" s="144"/>
      <c r="E17" s="145"/>
    </row>
    <row r="18" spans="1:5" s="17" customFormat="1" ht="17.25" customHeight="1">
      <c r="A18" s="40">
        <v>1</v>
      </c>
      <c r="B18" s="52" t="s">
        <v>181</v>
      </c>
      <c r="C18" s="38" t="s">
        <v>182</v>
      </c>
      <c r="D18" s="41" t="s">
        <v>183</v>
      </c>
      <c r="E18" s="48">
        <v>2026.3</v>
      </c>
    </row>
    <row r="19" spans="1:5" s="17" customFormat="1" ht="15.75" customHeight="1">
      <c r="A19" s="40">
        <v>2</v>
      </c>
      <c r="B19" s="41" t="s">
        <v>80</v>
      </c>
      <c r="C19" s="53" t="s">
        <v>81</v>
      </c>
      <c r="D19" s="41" t="s">
        <v>82</v>
      </c>
      <c r="E19" s="48">
        <v>42564.1</v>
      </c>
    </row>
    <row r="20" spans="1:5" s="17" customFormat="1" ht="15.75" customHeight="1">
      <c r="A20" s="40">
        <v>3</v>
      </c>
      <c r="B20" s="54" t="s">
        <v>184</v>
      </c>
      <c r="C20" s="55" t="s">
        <v>185</v>
      </c>
      <c r="D20" s="41" t="s">
        <v>186</v>
      </c>
      <c r="E20" s="48">
        <v>1408.2</v>
      </c>
    </row>
    <row r="21" spans="1:5" s="17" customFormat="1" ht="15.75" customHeight="1">
      <c r="A21" s="66"/>
      <c r="B21" s="34" t="s">
        <v>6</v>
      </c>
      <c r="C21" s="46"/>
      <c r="D21" s="56"/>
      <c r="E21" s="57">
        <f>SUM(E18:E20)</f>
        <v>45998.6</v>
      </c>
    </row>
    <row r="22" spans="1:5" s="3" customFormat="1" ht="16.5" customHeight="1">
      <c r="A22" s="143" t="s">
        <v>47</v>
      </c>
      <c r="B22" s="144"/>
      <c r="C22" s="144"/>
      <c r="D22" s="144"/>
      <c r="E22" s="145"/>
    </row>
    <row r="23" spans="1:5" s="3" customFormat="1" ht="21" customHeight="1">
      <c r="A23" s="80">
        <v>1</v>
      </c>
      <c r="B23" s="67" t="s">
        <v>10</v>
      </c>
      <c r="C23" s="83" t="s">
        <v>9</v>
      </c>
      <c r="D23" s="67" t="s">
        <v>43</v>
      </c>
      <c r="E23" s="84">
        <v>84609.1</v>
      </c>
    </row>
    <row r="24" spans="1:5" s="3" customFormat="1" ht="22.5" customHeight="1">
      <c r="A24" s="80">
        <v>2</v>
      </c>
      <c r="B24" s="67" t="s">
        <v>40</v>
      </c>
      <c r="C24" s="83" t="s">
        <v>8</v>
      </c>
      <c r="D24" s="67" t="s">
        <v>44</v>
      </c>
      <c r="E24" s="84">
        <v>75774.6</v>
      </c>
    </row>
    <row r="25" spans="1:5" s="3" customFormat="1" ht="18" customHeight="1">
      <c r="A25" s="80">
        <v>3</v>
      </c>
      <c r="B25" s="67" t="s">
        <v>41</v>
      </c>
      <c r="C25" s="83" t="s">
        <v>18</v>
      </c>
      <c r="D25" s="67" t="s">
        <v>19</v>
      </c>
      <c r="E25" s="84">
        <v>40799.5</v>
      </c>
    </row>
    <row r="26" spans="1:5" s="3" customFormat="1" ht="15" customHeight="1">
      <c r="A26" s="80">
        <v>4</v>
      </c>
      <c r="B26" s="67" t="s">
        <v>26</v>
      </c>
      <c r="C26" s="83" t="s">
        <v>24</v>
      </c>
      <c r="D26" s="67" t="s">
        <v>25</v>
      </c>
      <c r="E26" s="84">
        <v>38008.1</v>
      </c>
    </row>
    <row r="27" spans="1:5" s="3" customFormat="1" ht="17.25" customHeight="1">
      <c r="A27" s="80">
        <v>5</v>
      </c>
      <c r="B27" s="67" t="s">
        <v>100</v>
      </c>
      <c r="C27" s="83" t="s">
        <v>101</v>
      </c>
      <c r="D27" s="67" t="s">
        <v>102</v>
      </c>
      <c r="E27" s="84">
        <v>4737.5</v>
      </c>
    </row>
    <row r="28" spans="1:5" s="3" customFormat="1" ht="14.25" customHeight="1">
      <c r="A28" s="80">
        <v>6</v>
      </c>
      <c r="B28" s="67" t="s">
        <v>34</v>
      </c>
      <c r="C28" s="83" t="s">
        <v>35</v>
      </c>
      <c r="D28" s="67" t="s">
        <v>45</v>
      </c>
      <c r="E28" s="84">
        <v>4426.3</v>
      </c>
    </row>
    <row r="29" spans="1:5" s="3" customFormat="1" ht="17.25" customHeight="1">
      <c r="A29" s="80">
        <v>7</v>
      </c>
      <c r="B29" s="67" t="s">
        <v>42</v>
      </c>
      <c r="C29" s="83" t="s">
        <v>39</v>
      </c>
      <c r="D29" s="67" t="s">
        <v>46</v>
      </c>
      <c r="E29" s="84">
        <v>1206.4</v>
      </c>
    </row>
    <row r="30" spans="1:5" s="3" customFormat="1" ht="15" customHeight="1">
      <c r="A30" s="47"/>
      <c r="B30" s="34" t="s">
        <v>6</v>
      </c>
      <c r="C30" s="39"/>
      <c r="D30" s="44"/>
      <c r="E30" s="58">
        <f>SUM(E23:E29)</f>
        <v>249561.5</v>
      </c>
    </row>
    <row r="31" spans="1:5" s="17" customFormat="1" ht="15" customHeight="1">
      <c r="A31" s="149" t="s">
        <v>14</v>
      </c>
      <c r="B31" s="150"/>
      <c r="C31" s="150"/>
      <c r="D31" s="150"/>
      <c r="E31" s="151"/>
    </row>
    <row r="32" spans="1:5" s="17" customFormat="1" ht="22.5" customHeight="1">
      <c r="A32" s="39" t="s">
        <v>7</v>
      </c>
      <c r="B32" s="41" t="s">
        <v>192</v>
      </c>
      <c r="C32" s="32">
        <v>3110200110102</v>
      </c>
      <c r="D32" s="33" t="s">
        <v>212</v>
      </c>
      <c r="E32" s="60">
        <v>11113.800000000001</v>
      </c>
    </row>
    <row r="33" spans="1:5" s="17" customFormat="1" ht="15" customHeight="1">
      <c r="A33" s="39" t="s">
        <v>50</v>
      </c>
      <c r="B33" s="31" t="s">
        <v>193</v>
      </c>
      <c r="C33" s="32">
        <v>806201610021</v>
      </c>
      <c r="D33" s="61" t="s">
        <v>66</v>
      </c>
      <c r="E33" s="60">
        <v>10848.8</v>
      </c>
    </row>
    <row r="34" spans="1:5" s="17" customFormat="1" ht="15" customHeight="1">
      <c r="A34" s="39" t="s">
        <v>51</v>
      </c>
      <c r="B34" s="31" t="s">
        <v>54</v>
      </c>
      <c r="C34" s="32">
        <v>1802200910193</v>
      </c>
      <c r="D34" s="33" t="s">
        <v>67</v>
      </c>
      <c r="E34" s="60">
        <v>6496.6</v>
      </c>
    </row>
    <row r="35" spans="1:5" s="17" customFormat="1" ht="15" customHeight="1">
      <c r="A35" s="39" t="s">
        <v>52</v>
      </c>
      <c r="B35" s="31" t="s">
        <v>56</v>
      </c>
      <c r="C35" s="32">
        <v>109200610133</v>
      </c>
      <c r="D35" s="62" t="s">
        <v>213</v>
      </c>
      <c r="E35" s="60">
        <v>6326</v>
      </c>
    </row>
    <row r="36" spans="1:5" s="17" customFormat="1" ht="15" customHeight="1">
      <c r="A36" s="39" t="s">
        <v>57</v>
      </c>
      <c r="B36" s="31" t="s">
        <v>55</v>
      </c>
      <c r="C36" s="32">
        <v>1407201010028</v>
      </c>
      <c r="D36" s="41" t="s">
        <v>214</v>
      </c>
      <c r="E36" s="60">
        <v>6091.4</v>
      </c>
    </row>
    <row r="37" spans="1:5" s="17" customFormat="1" ht="15" customHeight="1">
      <c r="A37" s="39" t="s">
        <v>96</v>
      </c>
      <c r="B37" s="31" t="s">
        <v>103</v>
      </c>
      <c r="C37" s="32">
        <v>1012200410049</v>
      </c>
      <c r="D37" s="61" t="s">
        <v>106</v>
      </c>
      <c r="E37" s="60">
        <v>3721.5</v>
      </c>
    </row>
    <row r="38" spans="1:5" s="17" customFormat="1" ht="25.5" customHeight="1">
      <c r="A38" s="39" t="s">
        <v>97</v>
      </c>
      <c r="B38" s="31" t="s">
        <v>194</v>
      </c>
      <c r="C38" s="32">
        <v>1908201610025</v>
      </c>
      <c r="D38" s="33" t="s">
        <v>210</v>
      </c>
      <c r="E38" s="60">
        <v>1872.3</v>
      </c>
    </row>
    <row r="39" spans="1:5" s="17" customFormat="1" ht="15" customHeight="1">
      <c r="A39" s="39" t="s">
        <v>98</v>
      </c>
      <c r="B39" s="31" t="s">
        <v>195</v>
      </c>
      <c r="C39" s="32">
        <v>1801201210288</v>
      </c>
      <c r="D39" s="33" t="s">
        <v>215</v>
      </c>
      <c r="E39" s="60">
        <v>1607.2</v>
      </c>
    </row>
    <row r="40" spans="1:5" s="17" customFormat="1" ht="22.5" customHeight="1">
      <c r="A40" s="39" t="s">
        <v>99</v>
      </c>
      <c r="B40" s="31" t="s">
        <v>196</v>
      </c>
      <c r="C40" s="85">
        <v>2305200610024</v>
      </c>
      <c r="D40" s="63" t="s">
        <v>216</v>
      </c>
      <c r="E40" s="60">
        <v>1402</v>
      </c>
    </row>
    <row r="41" spans="1:5" s="17" customFormat="1" ht="26.25" customHeight="1">
      <c r="A41" s="39" t="s">
        <v>107</v>
      </c>
      <c r="B41" s="67" t="s">
        <v>197</v>
      </c>
      <c r="C41" s="32">
        <v>508201310056</v>
      </c>
      <c r="D41" s="68" t="s">
        <v>217</v>
      </c>
      <c r="E41" s="60">
        <v>1107.6</v>
      </c>
    </row>
    <row r="42" spans="1:5" s="17" customFormat="1" ht="22.5" customHeight="1">
      <c r="A42" s="39" t="s">
        <v>108</v>
      </c>
      <c r="B42" s="31" t="s">
        <v>198</v>
      </c>
      <c r="C42" s="32">
        <v>812201010173</v>
      </c>
      <c r="D42" s="33" t="s">
        <v>218</v>
      </c>
      <c r="E42" s="60">
        <v>1075.7</v>
      </c>
    </row>
    <row r="43" spans="1:5" s="17" customFormat="1" ht="15" customHeight="1">
      <c r="A43" s="39" t="s">
        <v>109</v>
      </c>
      <c r="B43" s="31" t="s">
        <v>199</v>
      </c>
      <c r="C43" s="32">
        <v>3101201110011</v>
      </c>
      <c r="D43" s="31" t="s">
        <v>219</v>
      </c>
      <c r="E43" s="60">
        <v>882.7</v>
      </c>
    </row>
    <row r="44" spans="1:5" s="17" customFormat="1" ht="15" customHeight="1">
      <c r="A44" s="39" t="s">
        <v>110</v>
      </c>
      <c r="B44" s="31" t="s">
        <v>200</v>
      </c>
      <c r="C44" s="32">
        <v>2911201310011</v>
      </c>
      <c r="D44" s="33" t="s">
        <v>220</v>
      </c>
      <c r="E44" s="60">
        <v>855.8</v>
      </c>
    </row>
    <row r="45" spans="1:5" s="17" customFormat="1" ht="15" customHeight="1">
      <c r="A45" s="39" t="s">
        <v>111</v>
      </c>
      <c r="B45" s="31" t="s">
        <v>201</v>
      </c>
      <c r="C45" s="32">
        <v>606201210010</v>
      </c>
      <c r="D45" s="33" t="s">
        <v>211</v>
      </c>
      <c r="E45" s="60">
        <v>841.4000000000001</v>
      </c>
    </row>
    <row r="46" spans="1:5" s="17" customFormat="1" ht="15" customHeight="1">
      <c r="A46" s="39" t="s">
        <v>112</v>
      </c>
      <c r="B46" s="31" t="s">
        <v>104</v>
      </c>
      <c r="C46" s="32">
        <v>2108200210012</v>
      </c>
      <c r="D46" s="33" t="s">
        <v>105</v>
      </c>
      <c r="E46" s="60">
        <v>763.5</v>
      </c>
    </row>
    <row r="47" spans="1:5" s="17" customFormat="1" ht="24.75" customHeight="1">
      <c r="A47" s="39" t="s">
        <v>113</v>
      </c>
      <c r="B47" s="31" t="s">
        <v>202</v>
      </c>
      <c r="C47" s="32">
        <v>2602199810392</v>
      </c>
      <c r="D47" s="33" t="s">
        <v>221</v>
      </c>
      <c r="E47" s="60">
        <v>680.7</v>
      </c>
    </row>
    <row r="48" spans="1:5" s="17" customFormat="1" ht="15" customHeight="1">
      <c r="A48" s="39" t="s">
        <v>114</v>
      </c>
      <c r="B48" s="31" t="s">
        <v>203</v>
      </c>
      <c r="C48" s="85">
        <v>20405198400124</v>
      </c>
      <c r="D48" s="33" t="s">
        <v>222</v>
      </c>
      <c r="E48" s="60">
        <v>1518.4</v>
      </c>
    </row>
    <row r="49" spans="1:5" s="17" customFormat="1" ht="15" customHeight="1">
      <c r="A49" s="39" t="s">
        <v>115</v>
      </c>
      <c r="B49" s="31" t="s">
        <v>204</v>
      </c>
      <c r="C49" s="32">
        <v>10211194600208</v>
      </c>
      <c r="D49" s="33" t="s">
        <v>68</v>
      </c>
      <c r="E49" s="60">
        <v>1343.4</v>
      </c>
    </row>
    <row r="50" spans="1:5" s="17" customFormat="1" ht="15" customHeight="1">
      <c r="A50" s="39" t="s">
        <v>116</v>
      </c>
      <c r="B50" s="31" t="s">
        <v>205</v>
      </c>
      <c r="C50" s="32">
        <v>21705197000844</v>
      </c>
      <c r="D50" s="33" t="s">
        <v>70</v>
      </c>
      <c r="E50" s="60">
        <v>1241.8</v>
      </c>
    </row>
    <row r="51" spans="1:5" s="17" customFormat="1" ht="15" customHeight="1">
      <c r="A51" s="39" t="s">
        <v>187</v>
      </c>
      <c r="B51" s="41" t="s">
        <v>206</v>
      </c>
      <c r="C51" s="32">
        <v>10711198601451</v>
      </c>
      <c r="D51" s="41" t="s">
        <v>69</v>
      </c>
      <c r="E51" s="60">
        <v>1205</v>
      </c>
    </row>
    <row r="52" spans="1:5" s="17" customFormat="1" ht="15" customHeight="1">
      <c r="A52" s="39" t="s">
        <v>188</v>
      </c>
      <c r="B52" s="31" t="s">
        <v>65</v>
      </c>
      <c r="C52" s="32">
        <v>20109199200238</v>
      </c>
      <c r="D52" s="31" t="s">
        <v>65</v>
      </c>
      <c r="E52" s="60">
        <v>970</v>
      </c>
    </row>
    <row r="53" spans="1:5" s="17" customFormat="1" ht="15" customHeight="1">
      <c r="A53" s="39" t="s">
        <v>189</v>
      </c>
      <c r="B53" s="31" t="s">
        <v>207</v>
      </c>
      <c r="C53" s="32">
        <v>21101197700615</v>
      </c>
      <c r="D53" s="31" t="s">
        <v>223</v>
      </c>
      <c r="E53" s="60">
        <v>944.8</v>
      </c>
    </row>
    <row r="54" spans="1:5" s="17" customFormat="1" ht="15.75" customHeight="1">
      <c r="A54" s="39" t="s">
        <v>190</v>
      </c>
      <c r="B54" s="31" t="s">
        <v>208</v>
      </c>
      <c r="C54" s="32">
        <v>20602196400788</v>
      </c>
      <c r="D54" s="31" t="s">
        <v>71</v>
      </c>
      <c r="E54" s="64">
        <v>774</v>
      </c>
    </row>
    <row r="55" spans="1:5" s="17" customFormat="1" ht="26.25" customHeight="1">
      <c r="A55" s="39" t="s">
        <v>191</v>
      </c>
      <c r="B55" s="31" t="s">
        <v>209</v>
      </c>
      <c r="C55" s="32">
        <v>21107199201702</v>
      </c>
      <c r="D55" s="33" t="s">
        <v>224</v>
      </c>
      <c r="E55" s="65">
        <v>506.2</v>
      </c>
    </row>
    <row r="56" spans="1:5" s="17" customFormat="1" ht="16.5" customHeight="1">
      <c r="A56" s="43"/>
      <c r="B56" s="34" t="s">
        <v>6</v>
      </c>
      <c r="C56" s="43"/>
      <c r="D56" s="43"/>
      <c r="E56" s="57">
        <f>SUM(E32:E55)</f>
        <v>64190.6</v>
      </c>
    </row>
    <row r="57" spans="1:5" s="17" customFormat="1" ht="16.5" customHeight="1">
      <c r="A57" s="146" t="s">
        <v>163</v>
      </c>
      <c r="B57" s="147"/>
      <c r="C57" s="147"/>
      <c r="D57" s="147"/>
      <c r="E57" s="148"/>
    </row>
    <row r="58" spans="1:5" s="17" customFormat="1" ht="16.5" customHeight="1">
      <c r="A58" s="42" t="s">
        <v>7</v>
      </c>
      <c r="B58" s="37" t="s">
        <v>164</v>
      </c>
      <c r="C58" s="35">
        <v>2908200610119</v>
      </c>
      <c r="D58" s="45" t="s">
        <v>165</v>
      </c>
      <c r="E58" s="50">
        <v>2674.8</v>
      </c>
    </row>
    <row r="59" spans="1:5" s="17" customFormat="1" ht="16.5" customHeight="1">
      <c r="A59" s="42" t="s">
        <v>50</v>
      </c>
      <c r="B59" s="37" t="s">
        <v>166</v>
      </c>
      <c r="C59" s="35">
        <v>2909200910133</v>
      </c>
      <c r="D59" s="45" t="s">
        <v>165</v>
      </c>
      <c r="E59" s="50">
        <v>1249.5</v>
      </c>
    </row>
    <row r="60" spans="1:5" s="17" customFormat="1" ht="16.5" customHeight="1">
      <c r="A60" s="42" t="s">
        <v>51</v>
      </c>
      <c r="B60" s="37" t="s">
        <v>167</v>
      </c>
      <c r="C60" s="35">
        <v>404200810135</v>
      </c>
      <c r="D60" s="45" t="s">
        <v>168</v>
      </c>
      <c r="E60" s="50">
        <v>982.6</v>
      </c>
    </row>
    <row r="61" spans="1:5" s="17" customFormat="1" ht="16.5" customHeight="1">
      <c r="A61" s="42" t="s">
        <v>52</v>
      </c>
      <c r="B61" s="37" t="s">
        <v>169</v>
      </c>
      <c r="C61" s="42" t="s">
        <v>170</v>
      </c>
      <c r="D61" s="86" t="s">
        <v>171</v>
      </c>
      <c r="E61" s="48">
        <v>19350.9</v>
      </c>
    </row>
    <row r="62" spans="1:5" s="17" customFormat="1" ht="16.5" customHeight="1">
      <c r="A62" s="42" t="s">
        <v>57</v>
      </c>
      <c r="B62" s="37" t="s">
        <v>172</v>
      </c>
      <c r="C62" s="42" t="s">
        <v>173</v>
      </c>
      <c r="D62" s="86" t="s">
        <v>174</v>
      </c>
      <c r="E62" s="48">
        <v>23791.4</v>
      </c>
    </row>
    <row r="63" spans="1:5" s="17" customFormat="1" ht="16.5" customHeight="1">
      <c r="A63" s="43"/>
      <c r="B63" s="34"/>
      <c r="C63" s="43"/>
      <c r="D63" s="43"/>
      <c r="E63" s="57">
        <f>E62+E61+E60+E59+E58</f>
        <v>48049.200000000004</v>
      </c>
    </row>
    <row r="64" spans="1:5" s="17" customFormat="1" ht="16.5" customHeight="1">
      <c r="A64" s="146" t="s">
        <v>83</v>
      </c>
      <c r="B64" s="147"/>
      <c r="C64" s="147"/>
      <c r="D64" s="147"/>
      <c r="E64" s="148"/>
    </row>
    <row r="65" spans="1:5" s="17" customFormat="1" ht="16.5" customHeight="1">
      <c r="A65" s="42" t="s">
        <v>7</v>
      </c>
      <c r="B65" s="37" t="s">
        <v>36</v>
      </c>
      <c r="C65" s="42" t="s">
        <v>37</v>
      </c>
      <c r="D65" s="86" t="s">
        <v>38</v>
      </c>
      <c r="E65" s="48">
        <v>5121.9</v>
      </c>
    </row>
    <row r="66" spans="1:5" s="17" customFormat="1" ht="16.5" customHeight="1">
      <c r="A66" s="42" t="s">
        <v>50</v>
      </c>
      <c r="B66" s="37" t="s">
        <v>84</v>
      </c>
      <c r="C66" s="42" t="s">
        <v>85</v>
      </c>
      <c r="D66" s="86" t="s">
        <v>86</v>
      </c>
      <c r="E66" s="48">
        <v>2819.3</v>
      </c>
    </row>
    <row r="67" spans="1:5" s="17" customFormat="1" ht="16.5" customHeight="1">
      <c r="A67" s="42" t="s">
        <v>51</v>
      </c>
      <c r="B67" s="37" t="s">
        <v>87</v>
      </c>
      <c r="C67" s="87" t="s">
        <v>72</v>
      </c>
      <c r="D67" s="86" t="s">
        <v>73</v>
      </c>
      <c r="E67" s="48">
        <v>530.8</v>
      </c>
    </row>
    <row r="68" spans="1:5" s="17" customFormat="1" ht="16.5" customHeight="1">
      <c r="A68" s="42" t="s">
        <v>52</v>
      </c>
      <c r="B68" s="37" t="s">
        <v>32</v>
      </c>
      <c r="C68" s="42" t="s">
        <v>28</v>
      </c>
      <c r="D68" s="86" t="s">
        <v>29</v>
      </c>
      <c r="E68" s="48">
        <v>583.8</v>
      </c>
    </row>
    <row r="69" spans="1:5" s="17" customFormat="1" ht="16.5" customHeight="1">
      <c r="A69" s="42" t="s">
        <v>57</v>
      </c>
      <c r="B69" s="37" t="s">
        <v>175</v>
      </c>
      <c r="C69" s="42" t="s">
        <v>176</v>
      </c>
      <c r="D69" s="86" t="s">
        <v>177</v>
      </c>
      <c r="E69" s="48">
        <v>504</v>
      </c>
    </row>
    <row r="70" spans="1:5" s="17" customFormat="1" ht="16.5" customHeight="1">
      <c r="A70" s="42" t="s">
        <v>96</v>
      </c>
      <c r="B70" s="37" t="s">
        <v>180</v>
      </c>
      <c r="C70" s="42" t="s">
        <v>179</v>
      </c>
      <c r="D70" s="86" t="s">
        <v>178</v>
      </c>
      <c r="E70" s="48">
        <v>947.4</v>
      </c>
    </row>
    <row r="71" spans="1:5" s="17" customFormat="1" ht="16.5" customHeight="1">
      <c r="A71" s="43"/>
      <c r="B71" s="34" t="s">
        <v>6</v>
      </c>
      <c r="C71" s="43"/>
      <c r="D71" s="43"/>
      <c r="E71" s="57">
        <f>SUM(E65:E70)</f>
        <v>10507.199999999999</v>
      </c>
    </row>
    <row r="72" spans="1:5" s="17" customFormat="1" ht="16.5" customHeight="1">
      <c r="A72" s="146" t="s">
        <v>120</v>
      </c>
      <c r="B72" s="147"/>
      <c r="C72" s="147"/>
      <c r="D72" s="147"/>
      <c r="E72" s="148"/>
    </row>
    <row r="73" spans="1:5" s="17" customFormat="1" ht="14.25" customHeight="1">
      <c r="A73" s="42" t="s">
        <v>7</v>
      </c>
      <c r="B73" s="37" t="s">
        <v>121</v>
      </c>
      <c r="C73" s="42" t="s">
        <v>122</v>
      </c>
      <c r="D73" s="42" t="s">
        <v>59</v>
      </c>
      <c r="E73" s="48">
        <v>542.3</v>
      </c>
    </row>
    <row r="74" spans="1:5" s="17" customFormat="1" ht="14.25" customHeight="1">
      <c r="A74" s="42" t="s">
        <v>50</v>
      </c>
      <c r="B74" s="37" t="s">
        <v>123</v>
      </c>
      <c r="C74" s="42" t="s">
        <v>124</v>
      </c>
      <c r="D74" s="42" t="s">
        <v>125</v>
      </c>
      <c r="E74" s="48">
        <v>2692.7</v>
      </c>
    </row>
    <row r="75" spans="1:5" s="17" customFormat="1" ht="14.25" customHeight="1">
      <c r="A75" s="42" t="s">
        <v>51</v>
      </c>
      <c r="B75" s="37" t="s">
        <v>126</v>
      </c>
      <c r="C75" s="42" t="s">
        <v>127</v>
      </c>
      <c r="D75" s="42" t="s">
        <v>63</v>
      </c>
      <c r="E75" s="48">
        <v>761.4</v>
      </c>
    </row>
    <row r="76" spans="1:5" s="17" customFormat="1" ht="14.25" customHeight="1">
      <c r="A76" s="42" t="s">
        <v>52</v>
      </c>
      <c r="B76" s="37" t="s">
        <v>128</v>
      </c>
      <c r="C76" s="42" t="s">
        <v>129</v>
      </c>
      <c r="D76" s="42" t="s">
        <v>64</v>
      </c>
      <c r="E76" s="48">
        <v>889.4</v>
      </c>
    </row>
    <row r="77" spans="1:5" s="17" customFormat="1" ht="14.25" customHeight="1">
      <c r="A77" s="42"/>
      <c r="B77" s="34" t="s">
        <v>6</v>
      </c>
      <c r="C77" s="42"/>
      <c r="D77" s="42"/>
      <c r="E77" s="57">
        <f>E76+E75+E74+E73</f>
        <v>4885.8</v>
      </c>
    </row>
    <row r="78" spans="1:5" s="17" customFormat="1" ht="17.25" customHeight="1">
      <c r="A78" s="143" t="s">
        <v>27</v>
      </c>
      <c r="B78" s="144"/>
      <c r="C78" s="144"/>
      <c r="D78" s="144"/>
      <c r="E78" s="145"/>
    </row>
    <row r="79" spans="1:5" s="18" customFormat="1" ht="15" customHeight="1">
      <c r="A79" s="88">
        <v>1</v>
      </c>
      <c r="B79" s="41" t="s">
        <v>142</v>
      </c>
      <c r="C79" s="89" t="s">
        <v>156</v>
      </c>
      <c r="D79" s="41" t="s">
        <v>157</v>
      </c>
      <c r="E79" s="90">
        <v>21563.2</v>
      </c>
    </row>
    <row r="80" spans="1:5" s="18" customFormat="1" ht="15" customHeight="1">
      <c r="A80" s="91">
        <v>2</v>
      </c>
      <c r="B80" s="41" t="s">
        <v>143</v>
      </c>
      <c r="C80" s="92" t="s">
        <v>144</v>
      </c>
      <c r="D80" s="41" t="s">
        <v>158</v>
      </c>
      <c r="E80" s="90">
        <v>4628.5</v>
      </c>
    </row>
    <row r="81" spans="1:5" s="18" customFormat="1" ht="15" customHeight="1">
      <c r="A81" s="91">
        <v>3</v>
      </c>
      <c r="B81" s="41" t="s">
        <v>145</v>
      </c>
      <c r="C81" s="92" t="s">
        <v>146</v>
      </c>
      <c r="D81" s="41" t="s">
        <v>159</v>
      </c>
      <c r="E81" s="90">
        <v>3794.6</v>
      </c>
    </row>
    <row r="82" spans="1:5" s="18" customFormat="1" ht="15" customHeight="1">
      <c r="A82" s="88">
        <v>4</v>
      </c>
      <c r="B82" s="41" t="s">
        <v>147</v>
      </c>
      <c r="C82" s="92" t="s">
        <v>148</v>
      </c>
      <c r="D82" s="41" t="s">
        <v>160</v>
      </c>
      <c r="E82" s="90">
        <v>3329.7</v>
      </c>
    </row>
    <row r="83" spans="1:5" s="18" customFormat="1" ht="15" customHeight="1">
      <c r="A83" s="91">
        <v>5</v>
      </c>
      <c r="B83" s="41" t="s">
        <v>149</v>
      </c>
      <c r="C83" s="92" t="s">
        <v>150</v>
      </c>
      <c r="D83" s="41" t="s">
        <v>161</v>
      </c>
      <c r="E83" s="93">
        <v>2305.2</v>
      </c>
    </row>
    <row r="84" spans="1:5" s="18" customFormat="1" ht="15" customHeight="1">
      <c r="A84" s="91">
        <v>6</v>
      </c>
      <c r="B84" s="31" t="s">
        <v>151</v>
      </c>
      <c r="C84" s="39" t="s">
        <v>152</v>
      </c>
      <c r="D84" s="31" t="s">
        <v>162</v>
      </c>
      <c r="E84" s="93">
        <v>701.9</v>
      </c>
    </row>
    <row r="85" spans="1:5" s="18" customFormat="1" ht="15" customHeight="1">
      <c r="A85" s="88">
        <v>7</v>
      </c>
      <c r="B85" s="31" t="s">
        <v>153</v>
      </c>
      <c r="C85" s="39" t="s">
        <v>154</v>
      </c>
      <c r="D85" s="31" t="s">
        <v>155</v>
      </c>
      <c r="E85" s="93">
        <v>625.2</v>
      </c>
    </row>
    <row r="86" spans="1:5" s="17" customFormat="1" ht="15" customHeight="1">
      <c r="A86" s="94"/>
      <c r="B86" s="95" t="s">
        <v>6</v>
      </c>
      <c r="C86" s="39"/>
      <c r="D86" s="69"/>
      <c r="E86" s="96">
        <f>SUM(E79:E85)</f>
        <v>36948.299999999996</v>
      </c>
    </row>
    <row r="87" spans="1:5" s="17" customFormat="1" ht="15" customHeight="1">
      <c r="A87" s="152" t="s">
        <v>31</v>
      </c>
      <c r="B87" s="153"/>
      <c r="C87" s="153"/>
      <c r="D87" s="153"/>
      <c r="E87" s="154"/>
    </row>
    <row r="88" spans="1:5" s="17" customFormat="1" ht="15" customHeight="1">
      <c r="A88" s="97">
        <v>1</v>
      </c>
      <c r="B88" s="54" t="s">
        <v>15</v>
      </c>
      <c r="C88" s="98" t="s">
        <v>16</v>
      </c>
      <c r="D88" s="99" t="s">
        <v>74</v>
      </c>
      <c r="E88" s="100">
        <v>549.7</v>
      </c>
    </row>
    <row r="89" spans="1:5" s="17" customFormat="1" ht="15" customHeight="1">
      <c r="A89" s="101"/>
      <c r="B89" s="95" t="s">
        <v>6</v>
      </c>
      <c r="C89" s="39"/>
      <c r="D89" s="44"/>
      <c r="E89" s="102">
        <f>E88</f>
        <v>549.7</v>
      </c>
    </row>
    <row r="90" spans="1:5" s="17" customFormat="1" ht="15" customHeight="1">
      <c r="A90" s="146" t="s">
        <v>118</v>
      </c>
      <c r="B90" s="147"/>
      <c r="C90" s="147"/>
      <c r="D90" s="147"/>
      <c r="E90" s="148"/>
    </row>
    <row r="91" spans="1:5" s="17" customFormat="1" ht="15" customHeight="1">
      <c r="A91" s="42" t="s">
        <v>7</v>
      </c>
      <c r="B91" s="103" t="s">
        <v>76</v>
      </c>
      <c r="C91" s="104" t="s">
        <v>60</v>
      </c>
      <c r="D91" s="105" t="s">
        <v>30</v>
      </c>
      <c r="E91" s="106">
        <v>4371.1</v>
      </c>
    </row>
    <row r="92" spans="1:5" s="17" customFormat="1" ht="15" customHeight="1">
      <c r="A92" s="42" t="s">
        <v>50</v>
      </c>
      <c r="B92" s="103" t="s">
        <v>77</v>
      </c>
      <c r="C92" s="104" t="s">
        <v>61</v>
      </c>
      <c r="D92" s="105" t="s">
        <v>62</v>
      </c>
      <c r="E92" s="106">
        <v>20216.3</v>
      </c>
    </row>
    <row r="93" spans="1:5" s="17" customFormat="1" ht="15" customHeight="1">
      <c r="A93" s="42" t="s">
        <v>51</v>
      </c>
      <c r="B93" s="103" t="s">
        <v>78</v>
      </c>
      <c r="C93" s="104" t="s">
        <v>119</v>
      </c>
      <c r="D93" s="105" t="s">
        <v>79</v>
      </c>
      <c r="E93" s="106">
        <v>11269</v>
      </c>
    </row>
    <row r="94" spans="1:5" s="17" customFormat="1" ht="15" customHeight="1">
      <c r="A94" s="47"/>
      <c r="B94" s="95" t="s">
        <v>6</v>
      </c>
      <c r="C94" s="39"/>
      <c r="D94" s="44"/>
      <c r="E94" s="102">
        <f>E93+E92+E91</f>
        <v>35856.4</v>
      </c>
    </row>
    <row r="95" spans="1:5" s="17" customFormat="1" ht="15" customHeight="1">
      <c r="A95" s="146" t="s">
        <v>75</v>
      </c>
      <c r="B95" s="147"/>
      <c r="C95" s="147"/>
      <c r="D95" s="147"/>
      <c r="E95" s="148"/>
    </row>
    <row r="96" spans="1:5" s="17" customFormat="1" ht="15" customHeight="1">
      <c r="A96" s="42" t="s">
        <v>7</v>
      </c>
      <c r="B96" s="86" t="s">
        <v>88</v>
      </c>
      <c r="C96" s="42" t="s">
        <v>48</v>
      </c>
      <c r="D96" s="86" t="s">
        <v>49</v>
      </c>
      <c r="E96" s="47" t="s">
        <v>141</v>
      </c>
    </row>
    <row r="97" spans="1:5" s="17" customFormat="1" ht="15" customHeight="1">
      <c r="A97" s="42" t="s">
        <v>50</v>
      </c>
      <c r="B97" s="86" t="s">
        <v>93</v>
      </c>
      <c r="C97" s="42" t="s">
        <v>17</v>
      </c>
      <c r="D97" s="86" t="s">
        <v>89</v>
      </c>
      <c r="E97" s="47" t="s">
        <v>90</v>
      </c>
    </row>
    <row r="98" spans="1:5" s="17" customFormat="1" ht="15" customHeight="1">
      <c r="A98" s="42" t="s">
        <v>51</v>
      </c>
      <c r="B98" s="107" t="s">
        <v>94</v>
      </c>
      <c r="C98" s="39" t="s">
        <v>23</v>
      </c>
      <c r="D98" s="59" t="s">
        <v>22</v>
      </c>
      <c r="E98" s="108">
        <v>1189</v>
      </c>
    </row>
    <row r="99" spans="1:5" s="17" customFormat="1" ht="15" customHeight="1">
      <c r="A99" s="47"/>
      <c r="B99" s="95" t="s">
        <v>6</v>
      </c>
      <c r="C99" s="39"/>
      <c r="D99" s="44"/>
      <c r="E99" s="109">
        <f>E98+E97+E96</f>
        <v>3193.5</v>
      </c>
    </row>
    <row r="100" spans="1:5" s="17" customFormat="1" ht="15.75" customHeight="1">
      <c r="A100" s="12"/>
      <c r="B100" s="13"/>
      <c r="C100" s="24"/>
      <c r="D100" s="12"/>
      <c r="E100" s="29"/>
    </row>
    <row r="101" spans="1:5" s="17" customFormat="1" ht="15.75" customHeight="1">
      <c r="A101" s="12"/>
      <c r="B101" s="13"/>
      <c r="C101" s="24"/>
      <c r="D101" s="12"/>
      <c r="E101" s="29"/>
    </row>
    <row r="102" spans="1:5" s="3" customFormat="1" ht="12.75">
      <c r="A102" s="12"/>
      <c r="B102" s="13"/>
      <c r="C102" s="24"/>
      <c r="D102" s="12"/>
      <c r="E102" s="29" t="s">
        <v>11</v>
      </c>
    </row>
    <row r="103" spans="1:5" s="3" customFormat="1" ht="15.75">
      <c r="A103" s="12"/>
      <c r="B103" s="25" t="s">
        <v>53</v>
      </c>
      <c r="C103" s="2"/>
      <c r="D103" s="21"/>
      <c r="E103" s="29" t="s">
        <v>11</v>
      </c>
    </row>
    <row r="104" spans="1:9" ht="15">
      <c r="A104" s="12"/>
      <c r="B104" s="13"/>
      <c r="C104" s="24"/>
      <c r="D104" s="12"/>
      <c r="E104" s="29" t="s">
        <v>11</v>
      </c>
      <c r="I104" s="3"/>
    </row>
    <row r="105" spans="1:5" ht="15">
      <c r="A105" s="21"/>
      <c r="B105" s="4"/>
      <c r="C105" s="2"/>
      <c r="D105" s="21"/>
      <c r="E105" s="27" t="s">
        <v>11</v>
      </c>
    </row>
    <row r="106" spans="1:5" ht="15">
      <c r="A106" s="12"/>
      <c r="B106" s="1"/>
      <c r="C106" s="20"/>
      <c r="D106" s="12"/>
      <c r="E106" s="27"/>
    </row>
    <row r="107" spans="1:5" ht="15">
      <c r="A107" s="12"/>
      <c r="B107" s="1"/>
      <c r="C107" s="20"/>
      <c r="D107" s="12"/>
      <c r="E107" s="27"/>
    </row>
    <row r="108" spans="1:5" ht="15">
      <c r="A108" s="17"/>
      <c r="B108" s="17"/>
      <c r="C108" s="23"/>
      <c r="D108" s="23"/>
      <c r="E108" s="30"/>
    </row>
  </sheetData>
  <sheetProtection/>
  <mergeCells count="13">
    <mergeCell ref="A95:E95"/>
    <mergeCell ref="A64:E64"/>
    <mergeCell ref="A90:E90"/>
    <mergeCell ref="A72:E72"/>
    <mergeCell ref="A78:E78"/>
    <mergeCell ref="A87:E87"/>
    <mergeCell ref="E4:E6"/>
    <mergeCell ref="A7:E7"/>
    <mergeCell ref="A12:E12"/>
    <mergeCell ref="A17:E17"/>
    <mergeCell ref="A57:E57"/>
    <mergeCell ref="A22:E22"/>
    <mergeCell ref="A31:E31"/>
  </mergeCells>
  <printOptions/>
  <pageMargins left="0.25" right="0.25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18" customWidth="1"/>
    <col min="2" max="2" width="49.00390625" style="18" customWidth="1"/>
    <col min="3" max="3" width="17.140625" style="111" customWidth="1"/>
    <col min="4" max="4" width="18.00390625" style="111" customWidth="1"/>
    <col min="5" max="5" width="13.8515625" style="112" customWidth="1"/>
    <col min="6" max="6" width="11.421875" style="110" bestFit="1" customWidth="1"/>
    <col min="7" max="16384" width="9.140625" style="110" customWidth="1"/>
  </cols>
  <sheetData>
    <row r="1" spans="1:5" ht="12.75">
      <c r="A1" s="1"/>
      <c r="B1" s="2" t="s">
        <v>33</v>
      </c>
      <c r="C1" s="2"/>
      <c r="D1" s="2"/>
      <c r="E1" s="26"/>
    </row>
    <row r="2" spans="1:5" ht="12.75">
      <c r="A2" s="1"/>
      <c r="B2" s="2" t="s">
        <v>225</v>
      </c>
      <c r="C2" s="2"/>
      <c r="D2" s="2"/>
      <c r="E2" s="26"/>
    </row>
    <row r="3" spans="1:5" ht="13.5" thickBot="1">
      <c r="A3" s="4"/>
      <c r="B3" s="4"/>
      <c r="C3" s="2"/>
      <c r="D3" s="21"/>
      <c r="E3" s="27" t="s">
        <v>12</v>
      </c>
    </row>
    <row r="4" spans="1:5" ht="12.75">
      <c r="A4" s="5"/>
      <c r="B4" s="6" t="s">
        <v>0</v>
      </c>
      <c r="C4" s="7"/>
      <c r="D4" s="6" t="s">
        <v>1</v>
      </c>
      <c r="E4" s="137" t="s">
        <v>13</v>
      </c>
    </row>
    <row r="5" spans="1:5" ht="12.75">
      <c r="A5" s="8" t="s">
        <v>2</v>
      </c>
      <c r="B5" s="8" t="s">
        <v>3</v>
      </c>
      <c r="C5" s="2" t="s">
        <v>4</v>
      </c>
      <c r="D5" s="8" t="s">
        <v>5</v>
      </c>
      <c r="E5" s="138"/>
    </row>
    <row r="6" spans="1:5" ht="30" customHeight="1" thickBot="1">
      <c r="A6" s="14"/>
      <c r="B6" s="15"/>
      <c r="C6" s="16"/>
      <c r="D6" s="15"/>
      <c r="E6" s="139"/>
    </row>
    <row r="7" spans="1:5" s="18" customFormat="1" ht="15.75" customHeight="1">
      <c r="A7" s="140" t="s">
        <v>20</v>
      </c>
      <c r="B7" s="141"/>
      <c r="C7" s="141"/>
      <c r="D7" s="141"/>
      <c r="E7" s="142"/>
    </row>
    <row r="8" spans="1:5" s="18" customFormat="1" ht="15.75" customHeight="1">
      <c r="A8" s="69">
        <v>1</v>
      </c>
      <c r="B8" s="70" t="s">
        <v>227</v>
      </c>
      <c r="C8" s="42" t="s">
        <v>228</v>
      </c>
      <c r="D8" s="70" t="s">
        <v>229</v>
      </c>
      <c r="E8" s="71">
        <v>1758.3</v>
      </c>
    </row>
    <row r="9" spans="1:5" s="18" customFormat="1" ht="15.75" customHeight="1">
      <c r="A9" s="69">
        <v>2</v>
      </c>
      <c r="B9" s="70" t="s">
        <v>230</v>
      </c>
      <c r="C9" s="42" t="s">
        <v>231</v>
      </c>
      <c r="D9" s="70" t="s">
        <v>232</v>
      </c>
      <c r="E9" s="71">
        <v>3432.3</v>
      </c>
    </row>
    <row r="10" spans="1:5" s="18" customFormat="1" ht="15" customHeight="1">
      <c r="A10" s="69">
        <v>3</v>
      </c>
      <c r="B10" s="72" t="s">
        <v>234</v>
      </c>
      <c r="C10" s="73">
        <v>12304198001051</v>
      </c>
      <c r="D10" s="74" t="s">
        <v>233</v>
      </c>
      <c r="E10" s="75">
        <v>1213.8</v>
      </c>
    </row>
    <row r="11" spans="1:5" s="18" customFormat="1" ht="15" customHeight="1">
      <c r="A11" s="69">
        <v>4</v>
      </c>
      <c r="B11" s="72" t="s">
        <v>235</v>
      </c>
      <c r="C11" s="73">
        <v>3107201210134</v>
      </c>
      <c r="D11" s="74" t="s">
        <v>236</v>
      </c>
      <c r="E11" s="75">
        <v>1054.8</v>
      </c>
    </row>
    <row r="12" spans="1:5" s="18" customFormat="1" ht="15" customHeight="1">
      <c r="A12" s="69">
        <v>5</v>
      </c>
      <c r="B12" s="72" t="s">
        <v>237</v>
      </c>
      <c r="C12" s="73">
        <v>1302201810290</v>
      </c>
      <c r="D12" s="74" t="s">
        <v>238</v>
      </c>
      <c r="E12" s="75">
        <v>17324.3</v>
      </c>
    </row>
    <row r="13" spans="1:5" s="18" customFormat="1" ht="15" customHeight="1">
      <c r="A13" s="66"/>
      <c r="B13" s="34" t="s">
        <v>6</v>
      </c>
      <c r="C13" s="73"/>
      <c r="D13" s="74"/>
      <c r="E13" s="76">
        <f>E12+E11+E10+E9+E8</f>
        <v>24783.499999999996</v>
      </c>
    </row>
    <row r="14" spans="1:5" s="18" customFormat="1" ht="16.5" customHeight="1">
      <c r="A14" s="143" t="s">
        <v>58</v>
      </c>
      <c r="B14" s="144"/>
      <c r="C14" s="144"/>
      <c r="D14" s="144"/>
      <c r="E14" s="145"/>
    </row>
    <row r="15" spans="1:5" s="18" customFormat="1" ht="17.25" customHeight="1">
      <c r="A15" s="40">
        <v>1</v>
      </c>
      <c r="B15" s="77" t="s">
        <v>239</v>
      </c>
      <c r="C15" s="78">
        <v>70009200910073</v>
      </c>
      <c r="D15" s="79" t="s">
        <v>240</v>
      </c>
      <c r="E15" s="48">
        <v>1729.3</v>
      </c>
    </row>
    <row r="16" spans="1:5" s="18" customFormat="1" ht="27" customHeight="1">
      <c r="A16" s="80">
        <v>2</v>
      </c>
      <c r="B16" s="77" t="s">
        <v>131</v>
      </c>
      <c r="C16" s="81">
        <v>208201210240</v>
      </c>
      <c r="D16" s="77" t="s">
        <v>132</v>
      </c>
      <c r="E16" s="82">
        <v>761.8</v>
      </c>
    </row>
    <row r="17" spans="1:5" s="18" customFormat="1" ht="14.25" customHeight="1">
      <c r="A17" s="80">
        <v>3</v>
      </c>
      <c r="B17" s="77" t="s">
        <v>91</v>
      </c>
      <c r="C17" s="81">
        <v>2801201410143</v>
      </c>
      <c r="D17" s="77" t="s">
        <v>92</v>
      </c>
      <c r="E17" s="82">
        <v>1691</v>
      </c>
    </row>
    <row r="18" spans="1:5" s="18" customFormat="1" ht="12" customHeight="1">
      <c r="A18" s="51"/>
      <c r="B18" s="34" t="s">
        <v>6</v>
      </c>
      <c r="C18" s="35"/>
      <c r="D18" s="36"/>
      <c r="E18" s="49">
        <f>SUM(E15:E17)</f>
        <v>4182.1</v>
      </c>
    </row>
    <row r="19" spans="1:5" s="18" customFormat="1" ht="16.5" customHeight="1">
      <c r="A19" s="143" t="s">
        <v>21</v>
      </c>
      <c r="B19" s="144"/>
      <c r="C19" s="144"/>
      <c r="D19" s="144"/>
      <c r="E19" s="145"/>
    </row>
    <row r="20" spans="1:5" s="18" customFormat="1" ht="17.25" customHeight="1">
      <c r="A20" s="40">
        <v>1</v>
      </c>
      <c r="B20" s="52" t="s">
        <v>181</v>
      </c>
      <c r="C20" s="38" t="s">
        <v>182</v>
      </c>
      <c r="D20" s="41" t="s">
        <v>183</v>
      </c>
      <c r="E20" s="48">
        <v>2026.3</v>
      </c>
    </row>
    <row r="21" spans="1:5" s="18" customFormat="1" ht="15.75" customHeight="1">
      <c r="A21" s="40">
        <v>2</v>
      </c>
      <c r="B21" s="41" t="s">
        <v>260</v>
      </c>
      <c r="C21" s="53" t="s">
        <v>261</v>
      </c>
      <c r="D21" s="41" t="s">
        <v>262</v>
      </c>
      <c r="E21" s="48">
        <v>5318</v>
      </c>
    </row>
    <row r="22" spans="1:5" s="18" customFormat="1" ht="15.75" customHeight="1">
      <c r="A22" s="40">
        <v>3</v>
      </c>
      <c r="B22" s="54" t="s">
        <v>263</v>
      </c>
      <c r="C22" s="55" t="s">
        <v>264</v>
      </c>
      <c r="D22" s="41" t="s">
        <v>265</v>
      </c>
      <c r="E22" s="48">
        <v>5928</v>
      </c>
    </row>
    <row r="23" spans="1:5" s="18" customFormat="1" ht="15.75" customHeight="1">
      <c r="A23" s="66"/>
      <c r="B23" s="34" t="s">
        <v>6</v>
      </c>
      <c r="C23" s="46"/>
      <c r="D23" s="56"/>
      <c r="E23" s="57">
        <f>SUM(E20:E22)</f>
        <v>13272.3</v>
      </c>
    </row>
    <row r="24" spans="1:5" ht="16.5" customHeight="1">
      <c r="A24" s="143" t="s">
        <v>47</v>
      </c>
      <c r="B24" s="144"/>
      <c r="C24" s="144"/>
      <c r="D24" s="144"/>
      <c r="E24" s="145"/>
    </row>
    <row r="25" spans="1:5" ht="18" customHeight="1">
      <c r="A25" s="80">
        <v>1</v>
      </c>
      <c r="B25" s="67" t="s">
        <v>368</v>
      </c>
      <c r="C25" s="83" t="s">
        <v>369</v>
      </c>
      <c r="D25" s="67" t="s">
        <v>372</v>
      </c>
      <c r="E25" s="84">
        <v>107289.5</v>
      </c>
    </row>
    <row r="26" spans="1:5" ht="18" customHeight="1">
      <c r="A26" s="80">
        <v>2</v>
      </c>
      <c r="B26" s="67" t="s">
        <v>10</v>
      </c>
      <c r="C26" s="83" t="s">
        <v>9</v>
      </c>
      <c r="D26" s="67" t="s">
        <v>373</v>
      </c>
      <c r="E26" s="84">
        <v>88860.2</v>
      </c>
    </row>
    <row r="27" spans="1:5" ht="18" customHeight="1">
      <c r="A27" s="80">
        <v>3</v>
      </c>
      <c r="B27" s="67" t="s">
        <v>370</v>
      </c>
      <c r="C27" s="83" t="s">
        <v>8</v>
      </c>
      <c r="D27" s="67" t="s">
        <v>44</v>
      </c>
      <c r="E27" s="84">
        <v>75671.1</v>
      </c>
    </row>
    <row r="28" spans="1:5" ht="18" customHeight="1">
      <c r="A28" s="80">
        <v>4</v>
      </c>
      <c r="B28" s="67" t="s">
        <v>41</v>
      </c>
      <c r="C28" s="83" t="s">
        <v>371</v>
      </c>
      <c r="D28" s="67" t="s">
        <v>19</v>
      </c>
      <c r="E28" s="84">
        <v>41344.6</v>
      </c>
    </row>
    <row r="29" spans="1:5" ht="18" customHeight="1">
      <c r="A29" s="80">
        <v>5</v>
      </c>
      <c r="B29" s="67" t="s">
        <v>26</v>
      </c>
      <c r="C29" s="83" t="s">
        <v>24</v>
      </c>
      <c r="D29" s="67" t="s">
        <v>25</v>
      </c>
      <c r="E29" s="84">
        <v>39347.5</v>
      </c>
    </row>
    <row r="30" spans="1:5" ht="18" customHeight="1">
      <c r="A30" s="80">
        <v>6</v>
      </c>
      <c r="B30" s="67" t="s">
        <v>34</v>
      </c>
      <c r="C30" s="83" t="s">
        <v>35</v>
      </c>
      <c r="D30" s="67" t="s">
        <v>374</v>
      </c>
      <c r="E30" s="84">
        <v>4807.1</v>
      </c>
    </row>
    <row r="31" spans="1:5" ht="18" customHeight="1">
      <c r="A31" s="80">
        <v>7</v>
      </c>
      <c r="B31" s="67" t="s">
        <v>42</v>
      </c>
      <c r="C31" s="83" t="s">
        <v>39</v>
      </c>
      <c r="D31" s="67" t="s">
        <v>375</v>
      </c>
      <c r="E31" s="84">
        <v>1230.2</v>
      </c>
    </row>
    <row r="32" spans="1:5" ht="18" customHeight="1">
      <c r="A32" s="80">
        <v>8</v>
      </c>
      <c r="B32" s="67" t="s">
        <v>100</v>
      </c>
      <c r="C32" s="83" t="s">
        <v>101</v>
      </c>
      <c r="D32" s="67" t="s">
        <v>376</v>
      </c>
      <c r="E32" s="84">
        <v>4824.4</v>
      </c>
    </row>
    <row r="33" spans="1:5" ht="15" customHeight="1">
      <c r="A33" s="47"/>
      <c r="B33" s="34" t="s">
        <v>6</v>
      </c>
      <c r="C33" s="39"/>
      <c r="D33" s="44"/>
      <c r="E33" s="58">
        <f>SUM(E25:E32)</f>
        <v>363374.60000000003</v>
      </c>
    </row>
    <row r="34" spans="1:5" s="18" customFormat="1" ht="15" customHeight="1">
      <c r="A34" s="149" t="s">
        <v>14</v>
      </c>
      <c r="B34" s="150"/>
      <c r="C34" s="150"/>
      <c r="D34" s="150"/>
      <c r="E34" s="151"/>
    </row>
    <row r="35" spans="1:5" s="18" customFormat="1" ht="14.25" customHeight="1">
      <c r="A35" s="39" t="s">
        <v>7</v>
      </c>
      <c r="B35" s="41" t="s">
        <v>192</v>
      </c>
      <c r="C35" s="32">
        <v>3110200110102</v>
      </c>
      <c r="D35" s="33" t="s">
        <v>324</v>
      </c>
      <c r="E35" s="60" t="s">
        <v>304</v>
      </c>
    </row>
    <row r="36" spans="1:5" s="18" customFormat="1" ht="14.25" customHeight="1">
      <c r="A36" s="39" t="s">
        <v>50</v>
      </c>
      <c r="B36" s="31" t="s">
        <v>193</v>
      </c>
      <c r="C36" s="32">
        <v>806201610021</v>
      </c>
      <c r="D36" s="61" t="s">
        <v>66</v>
      </c>
      <c r="E36" s="60" t="s">
        <v>305</v>
      </c>
    </row>
    <row r="37" spans="1:5" s="18" customFormat="1" ht="14.25" customHeight="1">
      <c r="A37" s="39" t="s">
        <v>51</v>
      </c>
      <c r="B37" s="31" t="s">
        <v>300</v>
      </c>
      <c r="C37" s="32">
        <v>2407201410213</v>
      </c>
      <c r="D37" s="33" t="s">
        <v>325</v>
      </c>
      <c r="E37" s="60" t="s">
        <v>306</v>
      </c>
    </row>
    <row r="38" spans="1:5" s="18" customFormat="1" ht="14.25" customHeight="1">
      <c r="A38" s="39" t="s">
        <v>52</v>
      </c>
      <c r="B38" s="31" t="s">
        <v>54</v>
      </c>
      <c r="C38" s="32">
        <v>1802200910193</v>
      </c>
      <c r="D38" s="62" t="s">
        <v>67</v>
      </c>
      <c r="E38" s="60" t="s">
        <v>307</v>
      </c>
    </row>
    <row r="39" spans="1:5" s="18" customFormat="1" ht="14.25" customHeight="1">
      <c r="A39" s="39" t="s">
        <v>57</v>
      </c>
      <c r="B39" s="31" t="s">
        <v>301</v>
      </c>
      <c r="C39" s="32">
        <v>1809201410150</v>
      </c>
      <c r="D39" s="113" t="s">
        <v>326</v>
      </c>
      <c r="E39" s="60" t="s">
        <v>308</v>
      </c>
    </row>
    <row r="40" spans="1:5" s="18" customFormat="1" ht="14.25" customHeight="1">
      <c r="A40" s="39" t="s">
        <v>96</v>
      </c>
      <c r="B40" s="31" t="s">
        <v>103</v>
      </c>
      <c r="C40" s="32">
        <v>1012200410049</v>
      </c>
      <c r="D40" s="61" t="s">
        <v>106</v>
      </c>
      <c r="E40" s="60" t="s">
        <v>309</v>
      </c>
    </row>
    <row r="41" spans="1:5" s="18" customFormat="1" ht="14.25" customHeight="1">
      <c r="A41" s="39" t="s">
        <v>97</v>
      </c>
      <c r="B41" s="31" t="s">
        <v>194</v>
      </c>
      <c r="C41" s="32">
        <v>1908201610025</v>
      </c>
      <c r="D41" s="33" t="s">
        <v>210</v>
      </c>
      <c r="E41" s="60" t="s">
        <v>310</v>
      </c>
    </row>
    <row r="42" spans="1:5" s="18" customFormat="1" ht="14.25" customHeight="1">
      <c r="A42" s="39" t="s">
        <v>98</v>
      </c>
      <c r="B42" s="31" t="s">
        <v>195</v>
      </c>
      <c r="C42" s="32">
        <v>1801201210288</v>
      </c>
      <c r="D42" s="33" t="s">
        <v>327</v>
      </c>
      <c r="E42" s="60" t="s">
        <v>311</v>
      </c>
    </row>
    <row r="43" spans="1:5" s="18" customFormat="1" ht="14.25" customHeight="1">
      <c r="A43" s="39" t="s">
        <v>99</v>
      </c>
      <c r="B43" s="31" t="s">
        <v>302</v>
      </c>
      <c r="C43" s="85">
        <v>2801199210017</v>
      </c>
      <c r="D43" s="63" t="s">
        <v>328</v>
      </c>
      <c r="E43" s="60" t="s">
        <v>312</v>
      </c>
    </row>
    <row r="44" spans="1:5" s="18" customFormat="1" ht="14.25" customHeight="1">
      <c r="A44" s="39" t="s">
        <v>107</v>
      </c>
      <c r="B44" s="67" t="s">
        <v>196</v>
      </c>
      <c r="C44" s="32">
        <v>2305200610024</v>
      </c>
      <c r="D44" s="68" t="s">
        <v>216</v>
      </c>
      <c r="E44" s="60" t="s">
        <v>313</v>
      </c>
    </row>
    <row r="45" spans="1:5" s="18" customFormat="1" ht="18" customHeight="1">
      <c r="A45" s="39" t="s">
        <v>108</v>
      </c>
      <c r="B45" s="31" t="s">
        <v>197</v>
      </c>
      <c r="C45" s="32">
        <v>508201310056</v>
      </c>
      <c r="D45" s="33" t="s">
        <v>331</v>
      </c>
      <c r="E45" s="60" t="s">
        <v>314</v>
      </c>
    </row>
    <row r="46" spans="1:5" s="18" customFormat="1" ht="14.25" customHeight="1">
      <c r="A46" s="39" t="s">
        <v>109</v>
      </c>
      <c r="B46" s="31" t="s">
        <v>198</v>
      </c>
      <c r="C46" s="32">
        <v>812201010173</v>
      </c>
      <c r="D46" s="31" t="s">
        <v>218</v>
      </c>
      <c r="E46" s="60" t="s">
        <v>315</v>
      </c>
    </row>
    <row r="47" spans="1:5" s="18" customFormat="1" ht="14.25" customHeight="1">
      <c r="A47" s="39" t="s">
        <v>110</v>
      </c>
      <c r="B47" s="31" t="s">
        <v>303</v>
      </c>
      <c r="C47" s="32">
        <v>2405200410041</v>
      </c>
      <c r="D47" s="33" t="s">
        <v>329</v>
      </c>
      <c r="E47" s="60" t="s">
        <v>316</v>
      </c>
    </row>
    <row r="48" spans="1:5" s="18" customFormat="1" ht="14.25" customHeight="1">
      <c r="A48" s="39" t="s">
        <v>111</v>
      </c>
      <c r="B48" s="31" t="s">
        <v>361</v>
      </c>
      <c r="C48" s="32">
        <v>22102197601036</v>
      </c>
      <c r="D48" s="33" t="s">
        <v>330</v>
      </c>
      <c r="E48" s="60" t="s">
        <v>317</v>
      </c>
    </row>
    <row r="49" spans="1:5" s="18" customFormat="1" ht="14.25" customHeight="1">
      <c r="A49" s="39" t="s">
        <v>112</v>
      </c>
      <c r="B49" s="31" t="s">
        <v>362</v>
      </c>
      <c r="C49" s="32">
        <v>20405198400124</v>
      </c>
      <c r="D49" s="33" t="s">
        <v>222</v>
      </c>
      <c r="E49" s="60" t="s">
        <v>318</v>
      </c>
    </row>
    <row r="50" spans="1:5" s="18" customFormat="1" ht="14.25" customHeight="1">
      <c r="A50" s="39" t="s">
        <v>113</v>
      </c>
      <c r="B50" s="31" t="s">
        <v>363</v>
      </c>
      <c r="C50" s="32">
        <v>21705197000844</v>
      </c>
      <c r="D50" s="33" t="s">
        <v>70</v>
      </c>
      <c r="E50" s="60" t="s">
        <v>319</v>
      </c>
    </row>
    <row r="51" spans="1:5" s="18" customFormat="1" ht="14.25" customHeight="1">
      <c r="A51" s="39" t="s">
        <v>114</v>
      </c>
      <c r="B51" s="31" t="s">
        <v>364</v>
      </c>
      <c r="C51" s="85">
        <v>10711198601451</v>
      </c>
      <c r="D51" s="33" t="s">
        <v>69</v>
      </c>
      <c r="E51" s="60" t="s">
        <v>320</v>
      </c>
    </row>
    <row r="52" spans="1:5" s="18" customFormat="1" ht="21.75" customHeight="1">
      <c r="A52" s="39" t="s">
        <v>115</v>
      </c>
      <c r="B52" s="31" t="s">
        <v>365</v>
      </c>
      <c r="C52" s="32">
        <v>20109199200238</v>
      </c>
      <c r="D52" s="33" t="s">
        <v>65</v>
      </c>
      <c r="E52" s="60" t="s">
        <v>321</v>
      </c>
    </row>
    <row r="53" spans="1:5" s="18" customFormat="1" ht="14.25" customHeight="1">
      <c r="A53" s="39" t="s">
        <v>116</v>
      </c>
      <c r="B53" s="31" t="s">
        <v>366</v>
      </c>
      <c r="C53" s="32">
        <v>20602196400788</v>
      </c>
      <c r="D53" s="33" t="s">
        <v>71</v>
      </c>
      <c r="E53" s="60" t="s">
        <v>322</v>
      </c>
    </row>
    <row r="54" spans="1:5" s="18" customFormat="1" ht="14.25" customHeight="1">
      <c r="A54" s="39" t="s">
        <v>187</v>
      </c>
      <c r="B54" s="41" t="s">
        <v>367</v>
      </c>
      <c r="C54" s="32">
        <v>21204196101378</v>
      </c>
      <c r="D54" s="41" t="s">
        <v>360</v>
      </c>
      <c r="E54" s="60" t="s">
        <v>323</v>
      </c>
    </row>
    <row r="55" spans="1:5" s="18" customFormat="1" ht="16.5" customHeight="1">
      <c r="A55" s="43"/>
      <c r="B55" s="34" t="s">
        <v>6</v>
      </c>
      <c r="C55" s="43"/>
      <c r="D55" s="43"/>
      <c r="E55" s="57">
        <f>E54+E53+E52+E51+E50+E49+E48+E47+E46+E45+E44+E43+E42+E41+E40+E39+E38+E37+E36+E35</f>
        <v>63445.4</v>
      </c>
    </row>
    <row r="56" spans="1:5" s="18" customFormat="1" ht="16.5" customHeight="1">
      <c r="A56" s="146" t="s">
        <v>259</v>
      </c>
      <c r="B56" s="147"/>
      <c r="C56" s="147"/>
      <c r="D56" s="147"/>
      <c r="E56" s="148"/>
    </row>
    <row r="57" spans="1:5" s="18" customFormat="1" ht="16.5" customHeight="1">
      <c r="A57" s="42" t="s">
        <v>7</v>
      </c>
      <c r="B57" s="37" t="s">
        <v>266</v>
      </c>
      <c r="C57" s="42" t="s">
        <v>267</v>
      </c>
      <c r="D57" s="86" t="s">
        <v>268</v>
      </c>
      <c r="E57" s="48">
        <v>7093.8</v>
      </c>
    </row>
    <row r="58" spans="1:5" s="18" customFormat="1" ht="16.5" customHeight="1">
      <c r="A58" s="42" t="s">
        <v>50</v>
      </c>
      <c r="B58" s="37" t="s">
        <v>269</v>
      </c>
      <c r="C58" s="42" t="s">
        <v>270</v>
      </c>
      <c r="D58" s="86" t="s">
        <v>268</v>
      </c>
      <c r="E58" s="48">
        <v>5998.8</v>
      </c>
    </row>
    <row r="59" spans="1:5" s="18" customFormat="1" ht="16.5" customHeight="1">
      <c r="A59" s="42" t="s">
        <v>51</v>
      </c>
      <c r="B59" s="37" t="s">
        <v>271</v>
      </c>
      <c r="C59" s="42" t="s">
        <v>272</v>
      </c>
      <c r="D59" s="86" t="s">
        <v>273</v>
      </c>
      <c r="E59" s="48">
        <v>4044</v>
      </c>
    </row>
    <row r="60" spans="1:5" s="18" customFormat="1" ht="16.5" customHeight="1">
      <c r="A60" s="42" t="s">
        <v>52</v>
      </c>
      <c r="B60" s="37" t="s">
        <v>274</v>
      </c>
      <c r="C60" s="42" t="s">
        <v>275</v>
      </c>
      <c r="D60" s="86" t="s">
        <v>95</v>
      </c>
      <c r="E60" s="48">
        <v>2235.7</v>
      </c>
    </row>
    <row r="61" spans="1:5" s="18" customFormat="1" ht="16.5" customHeight="1">
      <c r="A61" s="42" t="s">
        <v>57</v>
      </c>
      <c r="B61" s="37" t="s">
        <v>276</v>
      </c>
      <c r="C61" s="42" t="s">
        <v>277</v>
      </c>
      <c r="D61" s="86" t="s">
        <v>278</v>
      </c>
      <c r="E61" s="48">
        <v>1960.9</v>
      </c>
    </row>
    <row r="62" spans="1:5" s="18" customFormat="1" ht="16.5" customHeight="1">
      <c r="A62" s="42" t="s">
        <v>96</v>
      </c>
      <c r="B62" s="37" t="s">
        <v>279</v>
      </c>
      <c r="C62" s="42" t="s">
        <v>280</v>
      </c>
      <c r="D62" s="86" t="s">
        <v>281</v>
      </c>
      <c r="E62" s="48">
        <v>1518.4</v>
      </c>
    </row>
    <row r="63" spans="1:5" s="18" customFormat="1" ht="16.5" customHeight="1">
      <c r="A63" s="42" t="s">
        <v>97</v>
      </c>
      <c r="B63" s="37" t="s">
        <v>282</v>
      </c>
      <c r="C63" s="42" t="s">
        <v>283</v>
      </c>
      <c r="D63" s="86" t="s">
        <v>284</v>
      </c>
      <c r="E63" s="48">
        <v>1225.6</v>
      </c>
    </row>
    <row r="64" spans="1:5" s="18" customFormat="1" ht="16.5" customHeight="1">
      <c r="A64" s="42" t="s">
        <v>98</v>
      </c>
      <c r="B64" s="37" t="s">
        <v>285</v>
      </c>
      <c r="C64" s="42" t="s">
        <v>286</v>
      </c>
      <c r="D64" s="86" t="s">
        <v>287</v>
      </c>
      <c r="E64" s="48">
        <v>1136.3</v>
      </c>
    </row>
    <row r="65" spans="1:5" s="18" customFormat="1" ht="16.5" customHeight="1">
      <c r="A65" s="42" t="s">
        <v>99</v>
      </c>
      <c r="B65" s="37" t="s">
        <v>288</v>
      </c>
      <c r="C65" s="42" t="s">
        <v>289</v>
      </c>
      <c r="D65" s="86" t="s">
        <v>290</v>
      </c>
      <c r="E65" s="48">
        <v>769</v>
      </c>
    </row>
    <row r="66" spans="1:5" s="18" customFormat="1" ht="16.5" customHeight="1">
      <c r="A66" s="42" t="s">
        <v>107</v>
      </c>
      <c r="B66" s="37" t="s">
        <v>291</v>
      </c>
      <c r="C66" s="42" t="s">
        <v>292</v>
      </c>
      <c r="D66" s="86" t="s">
        <v>293</v>
      </c>
      <c r="E66" s="48">
        <v>641</v>
      </c>
    </row>
    <row r="67" spans="1:5" s="18" customFormat="1" ht="16.5" customHeight="1">
      <c r="A67" s="42" t="s">
        <v>108</v>
      </c>
      <c r="B67" s="37" t="s">
        <v>294</v>
      </c>
      <c r="C67" s="42" t="s">
        <v>295</v>
      </c>
      <c r="D67" s="86" t="s">
        <v>296</v>
      </c>
      <c r="E67" s="48">
        <v>546.8</v>
      </c>
    </row>
    <row r="68" spans="1:5" s="18" customFormat="1" ht="16.5" customHeight="1">
      <c r="A68" s="42" t="s">
        <v>109</v>
      </c>
      <c r="B68" s="37" t="s">
        <v>297</v>
      </c>
      <c r="C68" s="42" t="s">
        <v>298</v>
      </c>
      <c r="D68" s="86" t="s">
        <v>299</v>
      </c>
      <c r="E68" s="48">
        <v>527.3</v>
      </c>
    </row>
    <row r="69" spans="1:5" s="18" customFormat="1" ht="16.5" customHeight="1">
      <c r="A69" s="43"/>
      <c r="B69" s="34" t="s">
        <v>6</v>
      </c>
      <c r="C69" s="43"/>
      <c r="D69" s="43"/>
      <c r="E69" s="57">
        <f>SUM(E57:E68)</f>
        <v>27697.6</v>
      </c>
    </row>
    <row r="70" spans="1:5" s="18" customFormat="1" ht="16.5" customHeight="1">
      <c r="A70" s="146" t="s">
        <v>332</v>
      </c>
      <c r="B70" s="147"/>
      <c r="C70" s="147"/>
      <c r="D70" s="147"/>
      <c r="E70" s="148"/>
    </row>
    <row r="71" spans="1:5" s="18" customFormat="1" ht="16.5" customHeight="1">
      <c r="A71" s="42" t="s">
        <v>7</v>
      </c>
      <c r="B71" s="114" t="s">
        <v>353</v>
      </c>
      <c r="C71" s="39" t="s">
        <v>333</v>
      </c>
      <c r="D71" s="40" t="s">
        <v>334</v>
      </c>
      <c r="E71" s="66">
        <v>5568</v>
      </c>
    </row>
    <row r="72" spans="1:5" s="18" customFormat="1" ht="16.5" customHeight="1">
      <c r="A72" s="42" t="s">
        <v>50</v>
      </c>
      <c r="B72" s="114" t="s">
        <v>239</v>
      </c>
      <c r="C72" s="39" t="s">
        <v>335</v>
      </c>
      <c r="D72" s="40" t="s">
        <v>336</v>
      </c>
      <c r="E72" s="66">
        <v>850.2</v>
      </c>
    </row>
    <row r="73" spans="1:5" s="18" customFormat="1" ht="16.5" customHeight="1">
      <c r="A73" s="42" t="s">
        <v>51</v>
      </c>
      <c r="B73" s="114" t="s">
        <v>354</v>
      </c>
      <c r="C73" s="39" t="s">
        <v>337</v>
      </c>
      <c r="D73" s="40" t="s">
        <v>338</v>
      </c>
      <c r="E73" s="66">
        <v>938.1</v>
      </c>
    </row>
    <row r="74" spans="1:5" s="18" customFormat="1" ht="16.5" customHeight="1">
      <c r="A74" s="42" t="s">
        <v>52</v>
      </c>
      <c r="B74" s="114" t="s">
        <v>355</v>
      </c>
      <c r="C74" s="39" t="s">
        <v>339</v>
      </c>
      <c r="D74" s="40" t="s">
        <v>340</v>
      </c>
      <c r="E74" s="66">
        <v>618.1</v>
      </c>
    </row>
    <row r="75" spans="1:5" s="18" customFormat="1" ht="16.5" customHeight="1">
      <c r="A75" s="42" t="s">
        <v>57</v>
      </c>
      <c r="B75" s="114" t="s">
        <v>356</v>
      </c>
      <c r="C75" s="39" t="s">
        <v>357</v>
      </c>
      <c r="D75" s="40" t="s">
        <v>358</v>
      </c>
      <c r="E75" s="66">
        <v>11263.3</v>
      </c>
    </row>
    <row r="76" spans="1:5" s="18" customFormat="1" ht="16.5" customHeight="1">
      <c r="A76" s="42" t="s">
        <v>96</v>
      </c>
      <c r="B76" s="114" t="s">
        <v>341</v>
      </c>
      <c r="C76" s="39" t="s">
        <v>342</v>
      </c>
      <c r="D76" s="40" t="s">
        <v>343</v>
      </c>
      <c r="E76" s="66">
        <v>938.5</v>
      </c>
    </row>
    <row r="77" spans="1:5" s="18" customFormat="1" ht="16.5" customHeight="1">
      <c r="A77" s="42" t="s">
        <v>97</v>
      </c>
      <c r="B77" s="114" t="s">
        <v>344</v>
      </c>
      <c r="C77" s="39" t="s">
        <v>345</v>
      </c>
      <c r="D77" s="40" t="s">
        <v>346</v>
      </c>
      <c r="E77" s="66">
        <v>947.8</v>
      </c>
    </row>
    <row r="78" spans="1:5" s="18" customFormat="1" ht="16.5" customHeight="1">
      <c r="A78" s="42" t="s">
        <v>98</v>
      </c>
      <c r="B78" s="114" t="s">
        <v>347</v>
      </c>
      <c r="C78" s="39" t="s">
        <v>348</v>
      </c>
      <c r="D78" s="40" t="s">
        <v>349</v>
      </c>
      <c r="E78" s="66">
        <v>1142.6</v>
      </c>
    </row>
    <row r="79" spans="1:5" s="18" customFormat="1" ht="16.5" customHeight="1">
      <c r="A79" s="42" t="s">
        <v>99</v>
      </c>
      <c r="B79" s="114" t="s">
        <v>350</v>
      </c>
      <c r="C79" s="39" t="s">
        <v>351</v>
      </c>
      <c r="D79" s="40" t="s">
        <v>352</v>
      </c>
      <c r="E79" s="66">
        <v>2923.6</v>
      </c>
    </row>
    <row r="80" spans="1:5" s="18" customFormat="1" ht="16.5" customHeight="1">
      <c r="A80" s="43"/>
      <c r="B80" s="34" t="s">
        <v>6</v>
      </c>
      <c r="C80" s="43"/>
      <c r="D80" s="43"/>
      <c r="E80" s="57">
        <f>SUM(E71:E79)</f>
        <v>25190.199999999997</v>
      </c>
    </row>
    <row r="81" spans="1:5" s="18" customFormat="1" ht="16.5" customHeight="1">
      <c r="A81" s="146" t="s">
        <v>83</v>
      </c>
      <c r="B81" s="147"/>
      <c r="C81" s="147"/>
      <c r="D81" s="147"/>
      <c r="E81" s="148"/>
    </row>
    <row r="82" spans="1:5" s="18" customFormat="1" ht="16.5" customHeight="1">
      <c r="A82" s="42" t="s">
        <v>7</v>
      </c>
      <c r="B82" s="37" t="s">
        <v>36</v>
      </c>
      <c r="C82" s="42" t="s">
        <v>37</v>
      </c>
      <c r="D82" s="86" t="s">
        <v>38</v>
      </c>
      <c r="E82" s="48">
        <v>5121.9</v>
      </c>
    </row>
    <row r="83" spans="1:5" s="18" customFormat="1" ht="16.5" customHeight="1">
      <c r="A83" s="42" t="s">
        <v>50</v>
      </c>
      <c r="B83" s="37" t="s">
        <v>84</v>
      </c>
      <c r="C83" s="42" t="s">
        <v>85</v>
      </c>
      <c r="D83" s="86" t="s">
        <v>86</v>
      </c>
      <c r="E83" s="48">
        <v>2880.1</v>
      </c>
    </row>
    <row r="84" spans="1:5" s="18" customFormat="1" ht="16.5" customHeight="1">
      <c r="A84" s="42" t="s">
        <v>51</v>
      </c>
      <c r="B84" s="37" t="s">
        <v>87</v>
      </c>
      <c r="C84" s="87" t="s">
        <v>72</v>
      </c>
      <c r="D84" s="86" t="s">
        <v>73</v>
      </c>
      <c r="E84" s="48">
        <v>537.6</v>
      </c>
    </row>
    <row r="85" spans="1:5" s="18" customFormat="1" ht="16.5" customHeight="1">
      <c r="A85" s="42" t="s">
        <v>52</v>
      </c>
      <c r="B85" s="37" t="s">
        <v>32</v>
      </c>
      <c r="C85" s="42" t="s">
        <v>28</v>
      </c>
      <c r="D85" s="86" t="s">
        <v>29</v>
      </c>
      <c r="E85" s="48">
        <v>593.6</v>
      </c>
    </row>
    <row r="86" spans="1:5" s="18" customFormat="1" ht="16.5" customHeight="1">
      <c r="A86" s="42" t="s">
        <v>57</v>
      </c>
      <c r="B86" s="37" t="s">
        <v>175</v>
      </c>
      <c r="C86" s="42" t="s">
        <v>176</v>
      </c>
      <c r="D86" s="86" t="s">
        <v>177</v>
      </c>
      <c r="E86" s="48">
        <v>517.5</v>
      </c>
    </row>
    <row r="87" spans="1:5" s="18" customFormat="1" ht="16.5" customHeight="1">
      <c r="A87" s="42" t="s">
        <v>96</v>
      </c>
      <c r="B87" s="37" t="s">
        <v>180</v>
      </c>
      <c r="C87" s="42" t="s">
        <v>179</v>
      </c>
      <c r="D87" s="86" t="s">
        <v>178</v>
      </c>
      <c r="E87" s="48">
        <v>963.3</v>
      </c>
    </row>
    <row r="88" spans="1:5" s="18" customFormat="1" ht="16.5" customHeight="1">
      <c r="A88" s="43"/>
      <c r="B88" s="34" t="s">
        <v>6</v>
      </c>
      <c r="C88" s="43"/>
      <c r="D88" s="43"/>
      <c r="E88" s="57">
        <f>SUM(E82:E87)</f>
        <v>10614</v>
      </c>
    </row>
    <row r="89" spans="1:5" s="18" customFormat="1" ht="17.25" customHeight="1">
      <c r="A89" s="143" t="s">
        <v>27</v>
      </c>
      <c r="B89" s="144"/>
      <c r="C89" s="144"/>
      <c r="D89" s="144"/>
      <c r="E89" s="145"/>
    </row>
    <row r="90" spans="1:5" s="18" customFormat="1" ht="15" customHeight="1">
      <c r="A90" s="88">
        <v>1</v>
      </c>
      <c r="B90" s="41" t="s">
        <v>241</v>
      </c>
      <c r="C90" s="115" t="s">
        <v>242</v>
      </c>
      <c r="D90" s="41" t="s">
        <v>253</v>
      </c>
      <c r="E90" s="90">
        <v>6638.2</v>
      </c>
    </row>
    <row r="91" spans="1:5" s="18" customFormat="1" ht="15" customHeight="1">
      <c r="A91" s="91">
        <v>2</v>
      </c>
      <c r="B91" s="41" t="s">
        <v>243</v>
      </c>
      <c r="C91" s="92" t="s">
        <v>244</v>
      </c>
      <c r="D91" s="41" t="s">
        <v>254</v>
      </c>
      <c r="E91" s="90">
        <v>2978.4</v>
      </c>
    </row>
    <row r="92" spans="1:5" s="18" customFormat="1" ht="15" customHeight="1">
      <c r="A92" s="91">
        <v>3</v>
      </c>
      <c r="B92" s="41" t="s">
        <v>245</v>
      </c>
      <c r="C92" s="92" t="s">
        <v>246</v>
      </c>
      <c r="D92" s="41" t="s">
        <v>255</v>
      </c>
      <c r="E92" s="90">
        <v>1790</v>
      </c>
    </row>
    <row r="93" spans="1:5" s="18" customFormat="1" ht="15" customHeight="1">
      <c r="A93" s="88">
        <v>4</v>
      </c>
      <c r="B93" s="41" t="s">
        <v>247</v>
      </c>
      <c r="C93" s="92" t="s">
        <v>248</v>
      </c>
      <c r="D93" s="41" t="s">
        <v>256</v>
      </c>
      <c r="E93" s="90">
        <v>1733.3</v>
      </c>
    </row>
    <row r="94" spans="1:5" s="18" customFormat="1" ht="15" customHeight="1">
      <c r="A94" s="91">
        <v>5</v>
      </c>
      <c r="B94" s="41" t="s">
        <v>249</v>
      </c>
      <c r="C94" s="92" t="s">
        <v>250</v>
      </c>
      <c r="D94" s="41" t="s">
        <v>257</v>
      </c>
      <c r="E94" s="93">
        <v>1587.6</v>
      </c>
    </row>
    <row r="95" spans="1:5" s="18" customFormat="1" ht="15" customHeight="1">
      <c r="A95" s="91">
        <v>6</v>
      </c>
      <c r="B95" s="31" t="s">
        <v>251</v>
      </c>
      <c r="C95" s="39" t="s">
        <v>252</v>
      </c>
      <c r="D95" s="31" t="s">
        <v>258</v>
      </c>
      <c r="E95" s="93">
        <v>1088.6</v>
      </c>
    </row>
    <row r="96" spans="1:5" s="18" customFormat="1" ht="15" customHeight="1">
      <c r="A96" s="94"/>
      <c r="B96" s="95" t="s">
        <v>6</v>
      </c>
      <c r="C96" s="39"/>
      <c r="D96" s="69"/>
      <c r="E96" s="96">
        <f>SUM(E90:E95)</f>
        <v>15816.1</v>
      </c>
    </row>
    <row r="97" spans="1:5" s="18" customFormat="1" ht="15" customHeight="1">
      <c r="A97" s="152" t="s">
        <v>31</v>
      </c>
      <c r="B97" s="153"/>
      <c r="C97" s="153"/>
      <c r="D97" s="153"/>
      <c r="E97" s="154"/>
    </row>
    <row r="98" spans="1:5" s="18" customFormat="1" ht="15" customHeight="1">
      <c r="A98" s="97">
        <v>1</v>
      </c>
      <c r="B98" s="54" t="s">
        <v>15</v>
      </c>
      <c r="C98" s="98" t="s">
        <v>16</v>
      </c>
      <c r="D98" s="99" t="s">
        <v>74</v>
      </c>
      <c r="E98" s="100">
        <v>549.7</v>
      </c>
    </row>
    <row r="99" spans="1:5" s="18" customFormat="1" ht="15" customHeight="1">
      <c r="A99" s="101"/>
      <c r="B99" s="95" t="s">
        <v>6</v>
      </c>
      <c r="C99" s="39"/>
      <c r="D99" s="44"/>
      <c r="E99" s="102">
        <f>E98</f>
        <v>549.7</v>
      </c>
    </row>
    <row r="100" spans="1:5" s="18" customFormat="1" ht="15" customHeight="1">
      <c r="A100" s="146" t="s">
        <v>118</v>
      </c>
      <c r="B100" s="147"/>
      <c r="C100" s="147"/>
      <c r="D100" s="147"/>
      <c r="E100" s="148"/>
    </row>
    <row r="101" spans="1:5" s="18" customFormat="1" ht="15" customHeight="1">
      <c r="A101" s="42" t="s">
        <v>7</v>
      </c>
      <c r="B101" s="103" t="s">
        <v>76</v>
      </c>
      <c r="C101" s="104" t="s">
        <v>60</v>
      </c>
      <c r="D101" s="105" t="s">
        <v>30</v>
      </c>
      <c r="E101" s="106">
        <v>4767.7</v>
      </c>
    </row>
    <row r="102" spans="1:5" s="18" customFormat="1" ht="15" customHeight="1">
      <c r="A102" s="42" t="s">
        <v>50</v>
      </c>
      <c r="B102" s="103" t="s">
        <v>77</v>
      </c>
      <c r="C102" s="104" t="s">
        <v>61</v>
      </c>
      <c r="D102" s="105" t="s">
        <v>62</v>
      </c>
      <c r="E102" s="106">
        <v>20216.3</v>
      </c>
    </row>
    <row r="103" spans="1:5" s="18" customFormat="1" ht="15" customHeight="1">
      <c r="A103" s="42" t="s">
        <v>51</v>
      </c>
      <c r="B103" s="103" t="s">
        <v>78</v>
      </c>
      <c r="C103" s="104" t="s">
        <v>119</v>
      </c>
      <c r="D103" s="105" t="s">
        <v>79</v>
      </c>
      <c r="E103" s="106">
        <v>11269</v>
      </c>
    </row>
    <row r="104" spans="1:5" s="18" customFormat="1" ht="15" customHeight="1">
      <c r="A104" s="47"/>
      <c r="B104" s="95" t="s">
        <v>6</v>
      </c>
      <c r="C104" s="39"/>
      <c r="D104" s="44"/>
      <c r="E104" s="102">
        <f>E103+E102+E101</f>
        <v>36253</v>
      </c>
    </row>
    <row r="105" spans="1:5" s="18" customFormat="1" ht="15" customHeight="1">
      <c r="A105" s="146" t="s">
        <v>75</v>
      </c>
      <c r="B105" s="147"/>
      <c r="C105" s="147"/>
      <c r="D105" s="147"/>
      <c r="E105" s="148"/>
    </row>
    <row r="106" spans="1:5" s="18" customFormat="1" ht="15" customHeight="1">
      <c r="A106" s="42" t="s">
        <v>7</v>
      </c>
      <c r="B106" s="86" t="s">
        <v>88</v>
      </c>
      <c r="C106" s="42" t="s">
        <v>48</v>
      </c>
      <c r="D106" s="86" t="s">
        <v>49</v>
      </c>
      <c r="E106" s="47" t="s">
        <v>226</v>
      </c>
    </row>
    <row r="107" spans="1:5" s="18" customFormat="1" ht="15" customHeight="1">
      <c r="A107" s="42" t="s">
        <v>50</v>
      </c>
      <c r="B107" s="86" t="s">
        <v>93</v>
      </c>
      <c r="C107" s="42" t="s">
        <v>17</v>
      </c>
      <c r="D107" s="86" t="s">
        <v>89</v>
      </c>
      <c r="E107" s="47" t="s">
        <v>90</v>
      </c>
    </row>
    <row r="108" spans="1:5" s="18" customFormat="1" ht="15" customHeight="1">
      <c r="A108" s="42" t="s">
        <v>51</v>
      </c>
      <c r="B108" s="107" t="s">
        <v>94</v>
      </c>
      <c r="C108" s="39" t="s">
        <v>23</v>
      </c>
      <c r="D108" s="59" t="s">
        <v>22</v>
      </c>
      <c r="E108" s="108">
        <v>1189</v>
      </c>
    </row>
    <row r="109" spans="1:5" s="18" customFormat="1" ht="15" customHeight="1">
      <c r="A109" s="47"/>
      <c r="B109" s="95" t="s">
        <v>6</v>
      </c>
      <c r="C109" s="39"/>
      <c r="D109" s="44"/>
      <c r="E109" s="109">
        <f>E108+E107+E106</f>
        <v>3220</v>
      </c>
    </row>
    <row r="110" spans="1:5" s="18" customFormat="1" ht="15.75" customHeight="1">
      <c r="A110" s="12"/>
      <c r="B110" s="13"/>
      <c r="C110" s="24"/>
      <c r="D110" s="12"/>
      <c r="E110" s="29"/>
    </row>
    <row r="111" spans="1:5" s="18" customFormat="1" ht="15.75" customHeight="1">
      <c r="A111" s="12"/>
      <c r="B111" s="13"/>
      <c r="C111" s="24"/>
      <c r="D111" s="12"/>
      <c r="E111" s="29"/>
    </row>
    <row r="112" spans="1:5" ht="12.75">
      <c r="A112" s="12"/>
      <c r="B112" s="13"/>
      <c r="C112" s="24"/>
      <c r="D112" s="12"/>
      <c r="E112" s="29" t="s">
        <v>11</v>
      </c>
    </row>
    <row r="113" spans="1:5" ht="12.75">
      <c r="A113" s="12"/>
      <c r="B113" s="4" t="s">
        <v>359</v>
      </c>
      <c r="C113" s="2"/>
      <c r="D113" s="21"/>
      <c r="E113" s="29" t="s">
        <v>11</v>
      </c>
    </row>
    <row r="114" spans="1:5" ht="12.75">
      <c r="A114" s="12"/>
      <c r="B114" s="13"/>
      <c r="C114" s="24"/>
      <c r="D114" s="12"/>
      <c r="E114" s="29" t="s">
        <v>11</v>
      </c>
    </row>
    <row r="115" spans="1:5" ht="12.75">
      <c r="A115" s="21"/>
      <c r="B115" s="4"/>
      <c r="C115" s="2"/>
      <c r="D115" s="21"/>
      <c r="E115" s="27" t="s">
        <v>11</v>
      </c>
    </row>
    <row r="116" spans="1:5" ht="12.75">
      <c r="A116" s="12"/>
      <c r="B116" s="1"/>
      <c r="C116" s="20"/>
      <c r="D116" s="12"/>
      <c r="E116" s="27"/>
    </row>
    <row r="117" spans="1:5" ht="12.75">
      <c r="A117" s="12"/>
      <c r="B117" s="1"/>
      <c r="C117" s="20"/>
      <c r="D117" s="12"/>
      <c r="E117" s="27"/>
    </row>
  </sheetData>
  <sheetProtection/>
  <mergeCells count="13">
    <mergeCell ref="A56:E56"/>
    <mergeCell ref="A105:E105"/>
    <mergeCell ref="A81:E81"/>
    <mergeCell ref="A89:E89"/>
    <mergeCell ref="A97:E97"/>
    <mergeCell ref="A100:E100"/>
    <mergeCell ref="A70:E70"/>
    <mergeCell ref="E4:E6"/>
    <mergeCell ref="A7:E7"/>
    <mergeCell ref="A14:E14"/>
    <mergeCell ref="A19:E19"/>
    <mergeCell ref="A24:E24"/>
    <mergeCell ref="A34:E34"/>
  </mergeCells>
  <printOptions/>
  <pageMargins left="0.03937007874015748" right="0.03937007874015748" top="0.03937007874015748" bottom="0.03937007874015748" header="0.31496062992125984" footer="0.31496062992125984"/>
  <pageSetup horizontalDpi="600" verticalDpi="600" orientation="portrait" paperSize="9" scale="97" r:id="rId1"/>
  <rowBreaks count="1" manualBreakCount="1"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00390625" style="18" customWidth="1"/>
    <col min="2" max="2" width="49.00390625" style="18" customWidth="1"/>
    <col min="3" max="3" width="17.140625" style="111" customWidth="1"/>
    <col min="4" max="4" width="18.00390625" style="111" customWidth="1"/>
    <col min="5" max="5" width="13.8515625" style="112" customWidth="1"/>
    <col min="6" max="6" width="11.421875" style="110" bestFit="1" customWidth="1"/>
    <col min="7" max="16384" width="9.140625" style="110" customWidth="1"/>
  </cols>
  <sheetData>
    <row r="1" spans="1:5" ht="12.75">
      <c r="A1" s="1"/>
      <c r="B1" s="2" t="s">
        <v>33</v>
      </c>
      <c r="C1" s="2"/>
      <c r="D1" s="2"/>
      <c r="E1" s="26"/>
    </row>
    <row r="2" spans="1:5" ht="12.75">
      <c r="A2" s="1"/>
      <c r="B2" s="2" t="s">
        <v>377</v>
      </c>
      <c r="C2" s="2"/>
      <c r="D2" s="2"/>
      <c r="E2" s="26"/>
    </row>
    <row r="3" spans="1:5" ht="13.5" thickBot="1">
      <c r="A3" s="4"/>
      <c r="B3" s="4"/>
      <c r="C3" s="2"/>
      <c r="D3" s="21"/>
      <c r="E3" s="27" t="s">
        <v>12</v>
      </c>
    </row>
    <row r="4" spans="1:5" ht="12.75">
      <c r="A4" s="5"/>
      <c r="B4" s="6" t="s">
        <v>0</v>
      </c>
      <c r="C4" s="7"/>
      <c r="D4" s="6" t="s">
        <v>1</v>
      </c>
      <c r="E4" s="137" t="s">
        <v>13</v>
      </c>
    </row>
    <row r="5" spans="1:5" ht="12.75">
      <c r="A5" s="8" t="s">
        <v>2</v>
      </c>
      <c r="B5" s="8" t="s">
        <v>3</v>
      </c>
      <c r="C5" s="2" t="s">
        <v>4</v>
      </c>
      <c r="D5" s="8" t="s">
        <v>5</v>
      </c>
      <c r="E5" s="138"/>
    </row>
    <row r="6" spans="1:5" ht="30" customHeight="1" thickBot="1">
      <c r="A6" s="14"/>
      <c r="B6" s="15"/>
      <c r="C6" s="16"/>
      <c r="D6" s="15"/>
      <c r="E6" s="139"/>
    </row>
    <row r="7" spans="1:5" s="18" customFormat="1" ht="15.75" customHeight="1">
      <c r="A7" s="140" t="s">
        <v>20</v>
      </c>
      <c r="B7" s="141"/>
      <c r="C7" s="141"/>
      <c r="D7" s="141"/>
      <c r="E7" s="142"/>
    </row>
    <row r="8" spans="1:5" s="18" customFormat="1" ht="15.75" customHeight="1">
      <c r="A8" s="69">
        <v>1</v>
      </c>
      <c r="B8" s="70" t="s">
        <v>413</v>
      </c>
      <c r="C8" s="42" t="s">
        <v>414</v>
      </c>
      <c r="D8" s="70" t="s">
        <v>415</v>
      </c>
      <c r="E8" s="71">
        <v>549.5</v>
      </c>
    </row>
    <row r="9" spans="1:5" s="18" customFormat="1" ht="15.75" customHeight="1">
      <c r="A9" s="69">
        <v>2</v>
      </c>
      <c r="B9" s="70" t="s">
        <v>416</v>
      </c>
      <c r="C9" s="42" t="s">
        <v>417</v>
      </c>
      <c r="D9" s="70" t="s">
        <v>418</v>
      </c>
      <c r="E9" s="71">
        <v>1625.2</v>
      </c>
    </row>
    <row r="10" spans="1:5" s="18" customFormat="1" ht="15" customHeight="1">
      <c r="A10" s="69">
        <v>3</v>
      </c>
      <c r="B10" s="72" t="s">
        <v>419</v>
      </c>
      <c r="C10" s="73">
        <v>22401198900484</v>
      </c>
      <c r="D10" s="74" t="s">
        <v>420</v>
      </c>
      <c r="E10" s="75">
        <v>3354.3</v>
      </c>
    </row>
    <row r="11" spans="1:5" s="18" customFormat="1" ht="15" customHeight="1">
      <c r="A11" s="69">
        <v>4</v>
      </c>
      <c r="B11" s="72" t="s">
        <v>421</v>
      </c>
      <c r="C11" s="73">
        <v>21905198801538</v>
      </c>
      <c r="D11" s="74" t="s">
        <v>422</v>
      </c>
      <c r="E11" s="75">
        <v>821</v>
      </c>
    </row>
    <row r="12" spans="1:5" s="18" customFormat="1" ht="15" customHeight="1">
      <c r="A12" s="69">
        <v>5</v>
      </c>
      <c r="B12" s="72" t="s">
        <v>237</v>
      </c>
      <c r="C12" s="73">
        <v>1302201810290</v>
      </c>
      <c r="D12" s="74" t="s">
        <v>238</v>
      </c>
      <c r="E12" s="75">
        <v>17324.3</v>
      </c>
    </row>
    <row r="13" spans="1:5" s="18" customFormat="1" ht="15" customHeight="1">
      <c r="A13" s="66"/>
      <c r="B13" s="34" t="s">
        <v>6</v>
      </c>
      <c r="C13" s="73"/>
      <c r="D13" s="74"/>
      <c r="E13" s="76">
        <f>E12+E11+E10+E9+E8</f>
        <v>23674.3</v>
      </c>
    </row>
    <row r="14" spans="1:5" s="18" customFormat="1" ht="16.5" customHeight="1">
      <c r="A14" s="143" t="s">
        <v>58</v>
      </c>
      <c r="B14" s="144"/>
      <c r="C14" s="144"/>
      <c r="D14" s="144"/>
      <c r="E14" s="145"/>
    </row>
    <row r="15" spans="1:5" s="18" customFormat="1" ht="17.25" customHeight="1">
      <c r="A15" s="40">
        <v>1</v>
      </c>
      <c r="B15" s="77" t="s">
        <v>407</v>
      </c>
      <c r="C15" s="78">
        <v>2510199910084</v>
      </c>
      <c r="D15" s="79" t="s">
        <v>408</v>
      </c>
      <c r="E15" s="48">
        <v>1781.9</v>
      </c>
    </row>
    <row r="16" spans="1:5" s="18" customFormat="1" ht="15.75" customHeight="1">
      <c r="A16" s="80">
        <v>2</v>
      </c>
      <c r="B16" s="77" t="s">
        <v>409</v>
      </c>
      <c r="C16" s="81">
        <v>609201110120</v>
      </c>
      <c r="D16" s="77" t="s">
        <v>410</v>
      </c>
      <c r="E16" s="82">
        <v>4950.9</v>
      </c>
    </row>
    <row r="17" spans="1:5" s="18" customFormat="1" ht="18" customHeight="1">
      <c r="A17" s="80">
        <v>3</v>
      </c>
      <c r="B17" s="77" t="s">
        <v>411</v>
      </c>
      <c r="C17" s="81">
        <v>115201210065</v>
      </c>
      <c r="D17" s="77" t="s">
        <v>412</v>
      </c>
      <c r="E17" s="82">
        <v>4330.6</v>
      </c>
    </row>
    <row r="18" spans="1:5" s="18" customFormat="1" ht="12" customHeight="1">
      <c r="A18" s="51"/>
      <c r="B18" s="34" t="s">
        <v>6</v>
      </c>
      <c r="C18" s="35"/>
      <c r="D18" s="36"/>
      <c r="E18" s="49">
        <f>SUM(E15:E17)</f>
        <v>11063.4</v>
      </c>
    </row>
    <row r="19" spans="1:5" ht="16.5" customHeight="1">
      <c r="A19" s="143" t="s">
        <v>47</v>
      </c>
      <c r="B19" s="144"/>
      <c r="C19" s="144"/>
      <c r="D19" s="144"/>
      <c r="E19" s="145"/>
    </row>
    <row r="20" spans="1:5" ht="18" customHeight="1">
      <c r="A20" s="80">
        <v>1</v>
      </c>
      <c r="B20" s="67" t="s">
        <v>368</v>
      </c>
      <c r="C20" s="83" t="s">
        <v>369</v>
      </c>
      <c r="D20" s="67" t="s">
        <v>372</v>
      </c>
      <c r="E20" s="84">
        <v>67063.9</v>
      </c>
    </row>
    <row r="21" spans="1:5" ht="18" customHeight="1">
      <c r="A21" s="80">
        <v>2</v>
      </c>
      <c r="B21" s="67" t="s">
        <v>10</v>
      </c>
      <c r="C21" s="83" t="s">
        <v>9</v>
      </c>
      <c r="D21" s="67" t="s">
        <v>373</v>
      </c>
      <c r="E21" s="84">
        <v>90515.6</v>
      </c>
    </row>
    <row r="22" spans="1:5" ht="18" customHeight="1">
      <c r="A22" s="80">
        <v>3</v>
      </c>
      <c r="B22" s="67" t="s">
        <v>370</v>
      </c>
      <c r="C22" s="83" t="s">
        <v>8</v>
      </c>
      <c r="D22" s="67" t="s">
        <v>44</v>
      </c>
      <c r="E22" s="84">
        <v>75376.5</v>
      </c>
    </row>
    <row r="23" spans="1:5" ht="18" customHeight="1">
      <c r="A23" s="80">
        <v>4</v>
      </c>
      <c r="B23" s="67" t="s">
        <v>41</v>
      </c>
      <c r="C23" s="83" t="s">
        <v>371</v>
      </c>
      <c r="D23" s="67" t="s">
        <v>19</v>
      </c>
      <c r="E23" s="84">
        <v>39798.6</v>
      </c>
    </row>
    <row r="24" spans="1:5" ht="18" customHeight="1">
      <c r="A24" s="80">
        <v>5</v>
      </c>
      <c r="B24" s="67" t="s">
        <v>26</v>
      </c>
      <c r="C24" s="83" t="s">
        <v>24</v>
      </c>
      <c r="D24" s="67" t="s">
        <v>25</v>
      </c>
      <c r="E24" s="84">
        <v>40384.5</v>
      </c>
    </row>
    <row r="25" spans="1:5" ht="18" customHeight="1">
      <c r="A25" s="80">
        <v>6</v>
      </c>
      <c r="B25" s="67" t="s">
        <v>34</v>
      </c>
      <c r="C25" s="83" t="s">
        <v>35</v>
      </c>
      <c r="D25" s="67" t="s">
        <v>374</v>
      </c>
      <c r="E25" s="84">
        <v>5340.7</v>
      </c>
    </row>
    <row r="26" spans="1:5" ht="18" customHeight="1">
      <c r="A26" s="80">
        <v>7</v>
      </c>
      <c r="B26" s="67" t="s">
        <v>42</v>
      </c>
      <c r="C26" s="83" t="s">
        <v>39</v>
      </c>
      <c r="D26" s="67" t="s">
        <v>375</v>
      </c>
      <c r="E26" s="84">
        <v>1255</v>
      </c>
    </row>
    <row r="27" spans="1:5" ht="18" customHeight="1">
      <c r="A27" s="80">
        <v>8</v>
      </c>
      <c r="B27" s="67" t="s">
        <v>100</v>
      </c>
      <c r="C27" s="83" t="s">
        <v>101</v>
      </c>
      <c r="D27" s="67" t="s">
        <v>376</v>
      </c>
      <c r="E27" s="84">
        <v>4931.6</v>
      </c>
    </row>
    <row r="28" spans="1:6" ht="15" customHeight="1">
      <c r="A28" s="47"/>
      <c r="B28" s="34" t="s">
        <v>6</v>
      </c>
      <c r="C28" s="39"/>
      <c r="D28" s="44"/>
      <c r="E28" s="58">
        <f>SUM(E20:E27)</f>
        <v>324666.39999999997</v>
      </c>
      <c r="F28" s="116"/>
    </row>
    <row r="29" spans="1:5" s="18" customFormat="1" ht="15" customHeight="1">
      <c r="A29" s="149" t="s">
        <v>14</v>
      </c>
      <c r="B29" s="150"/>
      <c r="C29" s="150"/>
      <c r="D29" s="150"/>
      <c r="E29" s="151"/>
    </row>
    <row r="30" spans="1:5" s="18" customFormat="1" ht="14.25" customHeight="1">
      <c r="A30" s="39" t="s">
        <v>7</v>
      </c>
      <c r="B30" s="41" t="s">
        <v>55</v>
      </c>
      <c r="C30" s="32">
        <v>1407201010028</v>
      </c>
      <c r="D30" s="33" t="s">
        <v>214</v>
      </c>
      <c r="E30" s="60">
        <v>6091.4</v>
      </c>
    </row>
    <row r="31" spans="1:5" s="18" customFormat="1" ht="14.25" customHeight="1">
      <c r="A31" s="39" t="s">
        <v>50</v>
      </c>
      <c r="B31" s="31" t="s">
        <v>426</v>
      </c>
      <c r="C31" s="32">
        <v>1412199610028</v>
      </c>
      <c r="D31" s="61" t="s">
        <v>431</v>
      </c>
      <c r="E31" s="60">
        <v>5451.5</v>
      </c>
    </row>
    <row r="32" spans="1:5" s="18" customFormat="1" ht="14.25" customHeight="1">
      <c r="A32" s="39" t="s">
        <v>51</v>
      </c>
      <c r="B32" s="31" t="s">
        <v>427</v>
      </c>
      <c r="C32" s="32">
        <v>2005201410152</v>
      </c>
      <c r="D32" s="33" t="s">
        <v>66</v>
      </c>
      <c r="E32" s="60">
        <v>5037.7</v>
      </c>
    </row>
    <row r="33" spans="1:5" s="18" customFormat="1" ht="14.25" customHeight="1">
      <c r="A33" s="39" t="s">
        <v>52</v>
      </c>
      <c r="B33" s="31" t="s">
        <v>428</v>
      </c>
      <c r="C33" s="32">
        <v>1303201510173</v>
      </c>
      <c r="D33" s="62" t="s">
        <v>432</v>
      </c>
      <c r="E33" s="60">
        <v>4736.9</v>
      </c>
    </row>
    <row r="34" spans="1:5" s="18" customFormat="1" ht="24.75" customHeight="1">
      <c r="A34" s="39" t="s">
        <v>57</v>
      </c>
      <c r="B34" s="31" t="s">
        <v>301</v>
      </c>
      <c r="C34" s="32">
        <v>1809201410150</v>
      </c>
      <c r="D34" s="113" t="s">
        <v>433</v>
      </c>
      <c r="E34" s="60">
        <v>4288.4</v>
      </c>
    </row>
    <row r="35" spans="1:5" s="18" customFormat="1" ht="14.25" customHeight="1">
      <c r="A35" s="39" t="s">
        <v>96</v>
      </c>
      <c r="B35" s="31" t="s">
        <v>429</v>
      </c>
      <c r="C35" s="32">
        <v>1607201310084</v>
      </c>
      <c r="D35" s="61" t="s">
        <v>434</v>
      </c>
      <c r="E35" s="60">
        <v>4221.200000000001</v>
      </c>
    </row>
    <row r="36" spans="1:5" s="18" customFormat="1" ht="14.25" customHeight="1">
      <c r="A36" s="39" t="s">
        <v>97</v>
      </c>
      <c r="B36" s="31" t="s">
        <v>430</v>
      </c>
      <c r="C36" s="32">
        <v>2110201410102</v>
      </c>
      <c r="D36" s="33" t="s">
        <v>435</v>
      </c>
      <c r="E36" s="60">
        <v>3728.3999999999996</v>
      </c>
    </row>
    <row r="37" spans="1:5" s="18" customFormat="1" ht="14.25" customHeight="1">
      <c r="A37" s="39" t="s">
        <v>98</v>
      </c>
      <c r="B37" s="31" t="s">
        <v>103</v>
      </c>
      <c r="C37" s="32">
        <v>1012200410049</v>
      </c>
      <c r="D37" s="33" t="s">
        <v>106</v>
      </c>
      <c r="E37" s="60">
        <v>3721.6000000000004</v>
      </c>
    </row>
    <row r="38" spans="1:5" s="18" customFormat="1" ht="14.25" customHeight="1">
      <c r="A38" s="39" t="s">
        <v>99</v>
      </c>
      <c r="B38" s="31" t="s">
        <v>439</v>
      </c>
      <c r="C38" s="85">
        <v>23003196500325</v>
      </c>
      <c r="D38" s="63" t="s">
        <v>436</v>
      </c>
      <c r="E38" s="60">
        <v>631.2</v>
      </c>
    </row>
    <row r="39" spans="1:5" s="18" customFormat="1" ht="14.25" customHeight="1">
      <c r="A39" s="39" t="s">
        <v>107</v>
      </c>
      <c r="B39" s="67" t="s">
        <v>440</v>
      </c>
      <c r="C39" s="32">
        <v>21910198101187</v>
      </c>
      <c r="D39" s="68" t="s">
        <v>437</v>
      </c>
      <c r="E39" s="60">
        <v>601</v>
      </c>
    </row>
    <row r="40" spans="1:5" s="18" customFormat="1" ht="18" customHeight="1">
      <c r="A40" s="39" t="s">
        <v>108</v>
      </c>
      <c r="B40" s="31" t="s">
        <v>441</v>
      </c>
      <c r="C40" s="32">
        <v>11701195500574</v>
      </c>
      <c r="D40" s="33" t="s">
        <v>438</v>
      </c>
      <c r="E40" s="60">
        <v>590.4</v>
      </c>
    </row>
    <row r="41" spans="1:5" s="18" customFormat="1" ht="14.25" customHeight="1">
      <c r="A41" s="39" t="s">
        <v>109</v>
      </c>
      <c r="B41" s="31" t="s">
        <v>442</v>
      </c>
      <c r="C41" s="32">
        <v>21107199201702</v>
      </c>
      <c r="D41" s="31" t="s">
        <v>224</v>
      </c>
      <c r="E41" s="60">
        <v>521.2</v>
      </c>
    </row>
    <row r="42" spans="1:5" s="18" customFormat="1" ht="16.5" customHeight="1">
      <c r="A42" s="43"/>
      <c r="B42" s="34" t="s">
        <v>6</v>
      </c>
      <c r="C42" s="43"/>
      <c r="D42" s="43"/>
      <c r="E42" s="57">
        <f>SUM(E30:E41)</f>
        <v>39620.899999999994</v>
      </c>
    </row>
    <row r="43" spans="1:5" s="18" customFormat="1" ht="16.5" customHeight="1">
      <c r="A43" s="146" t="s">
        <v>332</v>
      </c>
      <c r="B43" s="147"/>
      <c r="C43" s="147"/>
      <c r="D43" s="147"/>
      <c r="E43" s="148"/>
    </row>
    <row r="44" spans="1:5" s="18" customFormat="1" ht="16.5" customHeight="1">
      <c r="A44" s="42" t="s">
        <v>7</v>
      </c>
      <c r="B44" s="114" t="s">
        <v>353</v>
      </c>
      <c r="C44" s="39" t="s">
        <v>333</v>
      </c>
      <c r="D44" s="117" t="s">
        <v>334</v>
      </c>
      <c r="E44" s="66">
        <v>5627.2</v>
      </c>
    </row>
    <row r="45" spans="1:5" s="18" customFormat="1" ht="16.5" customHeight="1">
      <c r="A45" s="42" t="s">
        <v>50</v>
      </c>
      <c r="B45" s="114" t="s">
        <v>239</v>
      </c>
      <c r="C45" s="39" t="s">
        <v>335</v>
      </c>
      <c r="D45" s="117" t="s">
        <v>336</v>
      </c>
      <c r="E45" s="66">
        <v>862</v>
      </c>
    </row>
    <row r="46" spans="1:5" s="18" customFormat="1" ht="16.5" customHeight="1">
      <c r="A46" s="42" t="s">
        <v>51</v>
      </c>
      <c r="B46" s="114" t="s">
        <v>354</v>
      </c>
      <c r="C46" s="39" t="s">
        <v>337</v>
      </c>
      <c r="D46" s="117" t="s">
        <v>338</v>
      </c>
      <c r="E46" s="66">
        <v>955.5</v>
      </c>
    </row>
    <row r="47" spans="1:5" s="18" customFormat="1" ht="16.5" customHeight="1">
      <c r="A47" s="42" t="s">
        <v>52</v>
      </c>
      <c r="B47" s="114" t="s">
        <v>355</v>
      </c>
      <c r="C47" s="39" t="s">
        <v>339</v>
      </c>
      <c r="D47" s="117" t="s">
        <v>340</v>
      </c>
      <c r="E47" s="66">
        <v>628.6</v>
      </c>
    </row>
    <row r="48" spans="1:5" s="18" customFormat="1" ht="16.5" customHeight="1">
      <c r="A48" s="42" t="s">
        <v>57</v>
      </c>
      <c r="B48" s="114" t="s">
        <v>356</v>
      </c>
      <c r="C48" s="39" t="s">
        <v>357</v>
      </c>
      <c r="D48" s="117" t="s">
        <v>358</v>
      </c>
      <c r="E48" s="66">
        <v>11286.3</v>
      </c>
    </row>
    <row r="49" spans="1:5" s="18" customFormat="1" ht="16.5" customHeight="1">
      <c r="A49" s="42" t="s">
        <v>96</v>
      </c>
      <c r="B49" s="114" t="s">
        <v>341</v>
      </c>
      <c r="C49" s="39" t="s">
        <v>342</v>
      </c>
      <c r="D49" s="117" t="s">
        <v>343</v>
      </c>
      <c r="E49" s="66">
        <v>938.5</v>
      </c>
    </row>
    <row r="50" spans="1:5" s="18" customFormat="1" ht="16.5" customHeight="1">
      <c r="A50" s="42" t="s">
        <v>97</v>
      </c>
      <c r="B50" s="114" t="s">
        <v>344</v>
      </c>
      <c r="C50" s="39" t="s">
        <v>345</v>
      </c>
      <c r="D50" s="117" t="s">
        <v>346</v>
      </c>
      <c r="E50" s="66">
        <v>947.8</v>
      </c>
    </row>
    <row r="51" spans="1:5" s="18" customFormat="1" ht="16.5" customHeight="1">
      <c r="A51" s="42" t="s">
        <v>98</v>
      </c>
      <c r="B51" s="114" t="s">
        <v>347</v>
      </c>
      <c r="C51" s="39" t="s">
        <v>348</v>
      </c>
      <c r="D51" s="117" t="s">
        <v>349</v>
      </c>
      <c r="E51" s="66">
        <v>1142.6</v>
      </c>
    </row>
    <row r="52" spans="1:5" s="18" customFormat="1" ht="16.5" customHeight="1">
      <c r="A52" s="42" t="s">
        <v>99</v>
      </c>
      <c r="B52" s="114" t="s">
        <v>350</v>
      </c>
      <c r="C52" s="39" t="s">
        <v>351</v>
      </c>
      <c r="D52" s="117" t="s">
        <v>352</v>
      </c>
      <c r="E52" s="66">
        <v>2975.4</v>
      </c>
    </row>
    <row r="53" spans="1:5" s="18" customFormat="1" ht="16.5" customHeight="1">
      <c r="A53" s="43"/>
      <c r="B53" s="34" t="s">
        <v>6</v>
      </c>
      <c r="C53" s="43"/>
      <c r="D53" s="43"/>
      <c r="E53" s="57">
        <f>SUM(E44:E52)</f>
        <v>25363.899999999998</v>
      </c>
    </row>
    <row r="54" spans="1:5" s="18" customFormat="1" ht="16.5" customHeight="1">
      <c r="A54" s="146" t="s">
        <v>83</v>
      </c>
      <c r="B54" s="147"/>
      <c r="C54" s="147"/>
      <c r="D54" s="147"/>
      <c r="E54" s="148"/>
    </row>
    <row r="55" spans="1:5" s="18" customFormat="1" ht="16.5" customHeight="1">
      <c r="A55" s="42" t="s">
        <v>7</v>
      </c>
      <c r="B55" s="37" t="s">
        <v>36</v>
      </c>
      <c r="C55" s="42" t="s">
        <v>37</v>
      </c>
      <c r="D55" s="86" t="s">
        <v>38</v>
      </c>
      <c r="E55" s="48">
        <v>5185.5</v>
      </c>
    </row>
    <row r="56" spans="1:5" s="18" customFormat="1" ht="16.5" customHeight="1">
      <c r="A56" s="42" t="s">
        <v>50</v>
      </c>
      <c r="B56" s="37" t="s">
        <v>84</v>
      </c>
      <c r="C56" s="42" t="s">
        <v>85</v>
      </c>
      <c r="D56" s="86" t="s">
        <v>86</v>
      </c>
      <c r="E56" s="48">
        <v>2949.5</v>
      </c>
    </row>
    <row r="57" spans="1:5" s="18" customFormat="1" ht="16.5" customHeight="1">
      <c r="A57" s="42" t="s">
        <v>51</v>
      </c>
      <c r="B57" s="37" t="s">
        <v>87</v>
      </c>
      <c r="C57" s="87" t="s">
        <v>72</v>
      </c>
      <c r="D57" s="86" t="s">
        <v>73</v>
      </c>
      <c r="E57" s="48">
        <v>546.1</v>
      </c>
    </row>
    <row r="58" spans="1:5" s="18" customFormat="1" ht="16.5" customHeight="1">
      <c r="A58" s="42" t="s">
        <v>52</v>
      </c>
      <c r="B58" s="37" t="s">
        <v>32</v>
      </c>
      <c r="C58" s="42" t="s">
        <v>28</v>
      </c>
      <c r="D58" s="86" t="s">
        <v>29</v>
      </c>
      <c r="E58" s="48">
        <v>597</v>
      </c>
    </row>
    <row r="59" spans="1:5" s="18" customFormat="1" ht="16.5" customHeight="1">
      <c r="A59" s="42" t="s">
        <v>57</v>
      </c>
      <c r="B59" s="37" t="s">
        <v>175</v>
      </c>
      <c r="C59" s="42" t="s">
        <v>176</v>
      </c>
      <c r="D59" s="86" t="s">
        <v>177</v>
      </c>
      <c r="E59" s="48">
        <v>523.1</v>
      </c>
    </row>
    <row r="60" spans="1:5" s="18" customFormat="1" ht="16.5" customHeight="1">
      <c r="A60" s="42" t="s">
        <v>96</v>
      </c>
      <c r="B60" s="37" t="s">
        <v>423</v>
      </c>
      <c r="C60" s="42" t="s">
        <v>424</v>
      </c>
      <c r="D60" s="86" t="s">
        <v>425</v>
      </c>
      <c r="E60" s="48">
        <v>602.1</v>
      </c>
    </row>
    <row r="61" spans="1:5" s="18" customFormat="1" ht="16.5" customHeight="1">
      <c r="A61" s="43"/>
      <c r="B61" s="34" t="s">
        <v>6</v>
      </c>
      <c r="C61" s="43"/>
      <c r="D61" s="43"/>
      <c r="E61" s="57">
        <f>SUM(E55:E60)</f>
        <v>10403.300000000001</v>
      </c>
    </row>
    <row r="62" spans="1:5" s="18" customFormat="1" ht="16.5" customHeight="1">
      <c r="A62" s="143" t="s">
        <v>378</v>
      </c>
      <c r="B62" s="144"/>
      <c r="C62" s="144"/>
      <c r="D62" s="144"/>
      <c r="E62" s="145"/>
    </row>
    <row r="63" spans="1:5" s="18" customFormat="1" ht="16.5" customHeight="1">
      <c r="A63" s="42" t="s">
        <v>7</v>
      </c>
      <c r="B63" s="37" t="s">
        <v>379</v>
      </c>
      <c r="C63" s="42" t="s">
        <v>382</v>
      </c>
      <c r="D63" s="86" t="s">
        <v>379</v>
      </c>
      <c r="E63" s="48">
        <v>6249.5</v>
      </c>
    </row>
    <row r="64" spans="1:5" s="18" customFormat="1" ht="16.5" customHeight="1">
      <c r="A64" s="42" t="s">
        <v>50</v>
      </c>
      <c r="B64" s="37" t="s">
        <v>380</v>
      </c>
      <c r="C64" s="42" t="s">
        <v>383</v>
      </c>
      <c r="D64" s="86" t="s">
        <v>380</v>
      </c>
      <c r="E64" s="48">
        <v>2309.8</v>
      </c>
    </row>
    <row r="65" spans="1:5" s="18" customFormat="1" ht="16.5" customHeight="1">
      <c r="A65" s="42" t="s">
        <v>51</v>
      </c>
      <c r="B65" s="37" t="s">
        <v>381</v>
      </c>
      <c r="C65" s="42" t="s">
        <v>170</v>
      </c>
      <c r="D65" s="86" t="s">
        <v>171</v>
      </c>
      <c r="E65" s="48">
        <v>19350.9</v>
      </c>
    </row>
    <row r="66" spans="1:5" s="18" customFormat="1" ht="16.5" customHeight="1">
      <c r="A66" s="42" t="s">
        <v>52</v>
      </c>
      <c r="B66" s="37" t="s">
        <v>172</v>
      </c>
      <c r="C66" s="42" t="s">
        <v>173</v>
      </c>
      <c r="D66" s="86" t="s">
        <v>174</v>
      </c>
      <c r="E66" s="48">
        <v>24534.8</v>
      </c>
    </row>
    <row r="67" spans="1:5" s="18" customFormat="1" ht="16.5" customHeight="1">
      <c r="A67" s="43"/>
      <c r="B67" s="34" t="s">
        <v>6</v>
      </c>
      <c r="C67" s="43"/>
      <c r="D67" s="43"/>
      <c r="E67" s="57">
        <f>SUM(E63:E66)</f>
        <v>52445</v>
      </c>
    </row>
    <row r="68" spans="1:5" s="18" customFormat="1" ht="17.25" customHeight="1">
      <c r="A68" s="143" t="s">
        <v>27</v>
      </c>
      <c r="B68" s="144"/>
      <c r="C68" s="144"/>
      <c r="D68" s="144"/>
      <c r="E68" s="145"/>
    </row>
    <row r="69" spans="1:5" s="18" customFormat="1" ht="15" customHeight="1">
      <c r="A69" s="88">
        <v>1</v>
      </c>
      <c r="B69" s="41" t="s">
        <v>384</v>
      </c>
      <c r="C69" s="115" t="s">
        <v>385</v>
      </c>
      <c r="D69" s="41" t="s">
        <v>396</v>
      </c>
      <c r="E69" s="90">
        <v>2235.4</v>
      </c>
    </row>
    <row r="70" spans="1:5" s="18" customFormat="1" ht="15" customHeight="1">
      <c r="A70" s="91">
        <v>2</v>
      </c>
      <c r="B70" s="41" t="s">
        <v>386</v>
      </c>
      <c r="C70" s="92" t="s">
        <v>387</v>
      </c>
      <c r="D70" s="41" t="s">
        <v>397</v>
      </c>
      <c r="E70" s="90">
        <v>1854.4</v>
      </c>
    </row>
    <row r="71" spans="1:5" s="18" customFormat="1" ht="15" customHeight="1">
      <c r="A71" s="91">
        <v>3</v>
      </c>
      <c r="B71" s="41" t="s">
        <v>388</v>
      </c>
      <c r="C71" s="92" t="s">
        <v>389</v>
      </c>
      <c r="D71" s="41" t="s">
        <v>398</v>
      </c>
      <c r="E71" s="90">
        <v>1676.2</v>
      </c>
    </row>
    <row r="72" spans="1:5" s="18" customFormat="1" ht="15" customHeight="1">
      <c r="A72" s="88">
        <v>4</v>
      </c>
      <c r="B72" s="41" t="s">
        <v>390</v>
      </c>
      <c r="C72" s="92" t="s">
        <v>391</v>
      </c>
      <c r="D72" s="41" t="s">
        <v>399</v>
      </c>
      <c r="E72" s="90">
        <v>1316.9</v>
      </c>
    </row>
    <row r="73" spans="1:5" s="18" customFormat="1" ht="15" customHeight="1">
      <c r="A73" s="91">
        <v>5</v>
      </c>
      <c r="B73" s="41" t="s">
        <v>392</v>
      </c>
      <c r="C73" s="92" t="s">
        <v>393</v>
      </c>
      <c r="D73" s="41" t="s">
        <v>400</v>
      </c>
      <c r="E73" s="93">
        <v>1156.8</v>
      </c>
    </row>
    <row r="74" spans="1:5" s="18" customFormat="1" ht="15" customHeight="1">
      <c r="A74" s="91">
        <v>6</v>
      </c>
      <c r="B74" s="31" t="s">
        <v>394</v>
      </c>
      <c r="C74" s="39" t="s">
        <v>395</v>
      </c>
      <c r="D74" s="31" t="s">
        <v>401</v>
      </c>
      <c r="E74" s="93">
        <v>999.6</v>
      </c>
    </row>
    <row r="75" spans="1:5" s="18" customFormat="1" ht="15" customHeight="1">
      <c r="A75" s="94"/>
      <c r="B75" s="95" t="s">
        <v>6</v>
      </c>
      <c r="C75" s="39"/>
      <c r="D75" s="69"/>
      <c r="E75" s="96">
        <f>SUM(E69:E74)</f>
        <v>9239.3</v>
      </c>
    </row>
    <row r="76" spans="1:5" s="18" customFormat="1" ht="15" customHeight="1">
      <c r="A76" s="146" t="s">
        <v>120</v>
      </c>
      <c r="B76" s="147"/>
      <c r="C76" s="147"/>
      <c r="D76" s="147"/>
      <c r="E76" s="148"/>
    </row>
    <row r="77" spans="1:5" s="18" customFormat="1" ht="15" customHeight="1">
      <c r="A77" s="42" t="s">
        <v>7</v>
      </c>
      <c r="B77" s="37" t="s">
        <v>121</v>
      </c>
      <c r="C77" s="42" t="s">
        <v>122</v>
      </c>
      <c r="D77" s="86" t="s">
        <v>59</v>
      </c>
      <c r="E77" s="48">
        <v>565.1</v>
      </c>
    </row>
    <row r="78" spans="1:5" s="18" customFormat="1" ht="15" customHeight="1">
      <c r="A78" s="42" t="s">
        <v>50</v>
      </c>
      <c r="B78" s="37" t="s">
        <v>123</v>
      </c>
      <c r="C78" s="42" t="s">
        <v>124</v>
      </c>
      <c r="D78" s="86" t="s">
        <v>125</v>
      </c>
      <c r="E78" s="48">
        <v>2692.7</v>
      </c>
    </row>
    <row r="79" spans="1:5" s="18" customFormat="1" ht="15" customHeight="1">
      <c r="A79" s="42" t="s">
        <v>51</v>
      </c>
      <c r="B79" s="37" t="s">
        <v>126</v>
      </c>
      <c r="C79" s="42" t="s">
        <v>127</v>
      </c>
      <c r="D79" s="86" t="s">
        <v>63</v>
      </c>
      <c r="E79" s="48">
        <v>761.4</v>
      </c>
    </row>
    <row r="80" spans="1:5" s="18" customFormat="1" ht="15" customHeight="1">
      <c r="A80" s="42" t="s">
        <v>52</v>
      </c>
      <c r="B80" s="37" t="s">
        <v>128</v>
      </c>
      <c r="C80" s="42" t="s">
        <v>129</v>
      </c>
      <c r="D80" s="86" t="s">
        <v>64</v>
      </c>
      <c r="E80" s="48">
        <v>1008.8</v>
      </c>
    </row>
    <row r="81" spans="1:5" s="18" customFormat="1" ht="15" customHeight="1">
      <c r="A81" s="42"/>
      <c r="B81" s="34" t="s">
        <v>6</v>
      </c>
      <c r="C81" s="42"/>
      <c r="D81" s="42"/>
      <c r="E81" s="57">
        <f>E80+E79+E78+E77</f>
        <v>5028</v>
      </c>
    </row>
    <row r="82" spans="1:5" s="18" customFormat="1" ht="15" customHeight="1">
      <c r="A82" s="152" t="s">
        <v>31</v>
      </c>
      <c r="B82" s="153"/>
      <c r="C82" s="153"/>
      <c r="D82" s="153"/>
      <c r="E82" s="154"/>
    </row>
    <row r="83" spans="1:5" s="18" customFormat="1" ht="15" customHeight="1">
      <c r="A83" s="97">
        <v>1</v>
      </c>
      <c r="B83" s="54" t="s">
        <v>15</v>
      </c>
      <c r="C83" s="98" t="s">
        <v>16</v>
      </c>
      <c r="D83" s="99" t="s">
        <v>74</v>
      </c>
      <c r="E83" s="100">
        <v>549.7</v>
      </c>
    </row>
    <row r="84" spans="1:5" s="18" customFormat="1" ht="15" customHeight="1">
      <c r="A84" s="101"/>
      <c r="B84" s="95" t="s">
        <v>6</v>
      </c>
      <c r="C84" s="39"/>
      <c r="D84" s="44"/>
      <c r="E84" s="102">
        <f>E83</f>
        <v>549.7</v>
      </c>
    </row>
    <row r="85" spans="1:5" s="18" customFormat="1" ht="15" customHeight="1">
      <c r="A85" s="146" t="s">
        <v>118</v>
      </c>
      <c r="B85" s="147"/>
      <c r="C85" s="147"/>
      <c r="D85" s="147"/>
      <c r="E85" s="148"/>
    </row>
    <row r="86" spans="1:5" s="18" customFormat="1" ht="15" customHeight="1">
      <c r="A86" s="42" t="s">
        <v>7</v>
      </c>
      <c r="B86" s="103" t="s">
        <v>76</v>
      </c>
      <c r="C86" s="104" t="s">
        <v>60</v>
      </c>
      <c r="D86" s="105" t="s">
        <v>30</v>
      </c>
      <c r="E86" s="106">
        <v>4829.9</v>
      </c>
    </row>
    <row r="87" spans="1:5" s="18" customFormat="1" ht="15" customHeight="1">
      <c r="A87" s="42" t="s">
        <v>50</v>
      </c>
      <c r="B87" s="103" t="s">
        <v>77</v>
      </c>
      <c r="C87" s="104" t="s">
        <v>61</v>
      </c>
      <c r="D87" s="105" t="s">
        <v>62</v>
      </c>
      <c r="E87" s="106">
        <v>20216.3</v>
      </c>
    </row>
    <row r="88" spans="1:5" s="18" customFormat="1" ht="15" customHeight="1">
      <c r="A88" s="42" t="s">
        <v>51</v>
      </c>
      <c r="B88" s="103" t="s">
        <v>78</v>
      </c>
      <c r="C88" s="104" t="s">
        <v>119</v>
      </c>
      <c r="D88" s="105" t="s">
        <v>79</v>
      </c>
      <c r="E88" s="106">
        <v>11269.9</v>
      </c>
    </row>
    <row r="89" spans="1:5" s="18" customFormat="1" ht="15" customHeight="1">
      <c r="A89" s="47"/>
      <c r="B89" s="95" t="s">
        <v>6</v>
      </c>
      <c r="C89" s="39"/>
      <c r="D89" s="44"/>
      <c r="E89" s="102">
        <f>E88+E87+E86</f>
        <v>36316.1</v>
      </c>
    </row>
    <row r="90" spans="1:5" s="18" customFormat="1" ht="15" customHeight="1">
      <c r="A90" s="146" t="s">
        <v>75</v>
      </c>
      <c r="B90" s="147"/>
      <c r="C90" s="147"/>
      <c r="D90" s="147"/>
      <c r="E90" s="148"/>
    </row>
    <row r="91" spans="1:5" s="18" customFormat="1" ht="15" customHeight="1">
      <c r="A91" s="42" t="s">
        <v>7</v>
      </c>
      <c r="B91" s="86" t="s">
        <v>88</v>
      </c>
      <c r="C91" s="42" t="s">
        <v>48</v>
      </c>
      <c r="D91" s="86" t="s">
        <v>49</v>
      </c>
      <c r="E91" s="47" t="s">
        <v>406</v>
      </c>
    </row>
    <row r="92" spans="1:5" s="18" customFormat="1" ht="15" customHeight="1">
      <c r="A92" s="42" t="s">
        <v>50</v>
      </c>
      <c r="B92" s="86" t="s">
        <v>402</v>
      </c>
      <c r="C92" s="42" t="s">
        <v>403</v>
      </c>
      <c r="D92" s="86" t="s">
        <v>404</v>
      </c>
      <c r="E92" s="47" t="s">
        <v>405</v>
      </c>
    </row>
    <row r="93" spans="1:5" s="18" customFormat="1" ht="15" customHeight="1">
      <c r="A93" s="42" t="s">
        <v>51</v>
      </c>
      <c r="B93" s="86" t="s">
        <v>93</v>
      </c>
      <c r="C93" s="42" t="s">
        <v>17</v>
      </c>
      <c r="D93" s="86" t="s">
        <v>89</v>
      </c>
      <c r="E93" s="47" t="s">
        <v>90</v>
      </c>
    </row>
    <row r="94" spans="1:5" s="18" customFormat="1" ht="15" customHeight="1">
      <c r="A94" s="42" t="s">
        <v>52</v>
      </c>
      <c r="B94" s="107" t="s">
        <v>94</v>
      </c>
      <c r="C94" s="39" t="s">
        <v>23</v>
      </c>
      <c r="D94" s="59" t="s">
        <v>22</v>
      </c>
      <c r="E94" s="108">
        <v>1189</v>
      </c>
    </row>
    <row r="95" spans="1:5" s="18" customFormat="1" ht="15" customHeight="1">
      <c r="A95" s="47"/>
      <c r="B95" s="95" t="s">
        <v>6</v>
      </c>
      <c r="C95" s="39"/>
      <c r="D95" s="44"/>
      <c r="E95" s="109">
        <f>E94+E93+E92+E91</f>
        <v>4495.5</v>
      </c>
    </row>
    <row r="96" spans="1:5" s="18" customFormat="1" ht="15.75" customHeight="1">
      <c r="A96" s="12"/>
      <c r="B96" s="13"/>
      <c r="C96" s="24"/>
      <c r="D96" s="12"/>
      <c r="E96" s="29"/>
    </row>
    <row r="97" spans="1:5" s="18" customFormat="1" ht="15.75" customHeight="1">
      <c r="A97" s="12"/>
      <c r="B97" s="13"/>
      <c r="C97" s="24"/>
      <c r="D97" s="12"/>
      <c r="E97" s="29"/>
    </row>
    <row r="98" spans="1:5" ht="12.75">
      <c r="A98" s="12"/>
      <c r="B98" s="13"/>
      <c r="C98" s="24"/>
      <c r="D98" s="12"/>
      <c r="E98" s="29" t="s">
        <v>11</v>
      </c>
    </row>
    <row r="99" spans="1:5" ht="12.75">
      <c r="A99" s="12"/>
      <c r="B99" s="4" t="s">
        <v>359</v>
      </c>
      <c r="C99" s="2"/>
      <c r="D99" s="21"/>
      <c r="E99" s="29" t="s">
        <v>11</v>
      </c>
    </row>
    <row r="100" spans="1:5" ht="12.75">
      <c r="A100" s="12"/>
      <c r="B100" s="13"/>
      <c r="C100" s="24"/>
      <c r="D100" s="12"/>
      <c r="E100" s="29" t="s">
        <v>11</v>
      </c>
    </row>
    <row r="101" spans="1:5" ht="12.75">
      <c r="A101" s="21"/>
      <c r="B101" s="4"/>
      <c r="C101" s="2"/>
      <c r="D101" s="21"/>
      <c r="E101" s="27" t="s">
        <v>11</v>
      </c>
    </row>
    <row r="102" spans="1:5" ht="12.75">
      <c r="A102" s="12"/>
      <c r="B102" s="1"/>
      <c r="C102" s="20"/>
      <c r="D102" s="12"/>
      <c r="E102" s="27"/>
    </row>
    <row r="103" spans="1:5" ht="12.75">
      <c r="A103" s="12"/>
      <c r="B103" s="1"/>
      <c r="C103" s="20"/>
      <c r="D103" s="12"/>
      <c r="E103" s="27"/>
    </row>
  </sheetData>
  <sheetProtection/>
  <mergeCells count="13">
    <mergeCell ref="E4:E6"/>
    <mergeCell ref="A7:E7"/>
    <mergeCell ref="A14:E14"/>
    <mergeCell ref="A19:E19"/>
    <mergeCell ref="A29:E29"/>
    <mergeCell ref="A90:E90"/>
    <mergeCell ref="A62:E62"/>
    <mergeCell ref="A76:E76"/>
    <mergeCell ref="A43:E43"/>
    <mergeCell ref="A54:E54"/>
    <mergeCell ref="A68:E68"/>
    <mergeCell ref="A82:E82"/>
    <mergeCell ref="A85:E85"/>
  </mergeCells>
  <printOptions/>
  <pageMargins left="0.03937007874015748" right="0.07874015748031496" top="0.15748031496062992" bottom="0.15748031496062992" header="0.31496062992125984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zoomScalePageLayoutView="0" workbookViewId="0" topLeftCell="A88">
      <selection activeCell="A88" sqref="A1:IV16384"/>
    </sheetView>
  </sheetViews>
  <sheetFormatPr defaultColWidth="9.140625" defaultRowHeight="15"/>
  <cols>
    <col min="1" max="1" width="5.00390625" style="18" customWidth="1"/>
    <col min="2" max="2" width="56.421875" style="18" customWidth="1"/>
    <col min="3" max="3" width="17.140625" style="111" customWidth="1"/>
    <col min="4" max="4" width="18.00390625" style="111" customWidth="1"/>
    <col min="5" max="5" width="13.8515625" style="112" customWidth="1"/>
    <col min="6" max="6" width="11.421875" style="110" bestFit="1" customWidth="1"/>
    <col min="7" max="16384" width="9.140625" style="110" customWidth="1"/>
  </cols>
  <sheetData>
    <row r="1" spans="1:5" ht="12.75">
      <c r="A1" s="1"/>
      <c r="B1" s="2" t="s">
        <v>33</v>
      </c>
      <c r="C1" s="2"/>
      <c r="D1" s="2"/>
      <c r="E1" s="26"/>
    </row>
    <row r="2" spans="1:5" ht="12.75">
      <c r="A2" s="1"/>
      <c r="B2" s="2" t="s">
        <v>512</v>
      </c>
      <c r="C2" s="2"/>
      <c r="D2" s="2"/>
      <c r="E2" s="26"/>
    </row>
    <row r="3" spans="1:5" ht="13.5" thickBot="1">
      <c r="A3" s="4"/>
      <c r="B3" s="4"/>
      <c r="C3" s="2"/>
      <c r="D3" s="21"/>
      <c r="E3" s="27" t="s">
        <v>12</v>
      </c>
    </row>
    <row r="4" spans="1:5" ht="12.75">
      <c r="A4" s="5"/>
      <c r="B4" s="6" t="s">
        <v>0</v>
      </c>
      <c r="C4" s="7"/>
      <c r="D4" s="6" t="s">
        <v>1</v>
      </c>
      <c r="E4" s="137" t="s">
        <v>13</v>
      </c>
    </row>
    <row r="5" spans="1:5" ht="12.75">
      <c r="A5" s="8" t="s">
        <v>2</v>
      </c>
      <c r="B5" s="8" t="s">
        <v>3</v>
      </c>
      <c r="C5" s="2" t="s">
        <v>4</v>
      </c>
      <c r="D5" s="8" t="s">
        <v>5</v>
      </c>
      <c r="E5" s="138"/>
    </row>
    <row r="6" spans="1:5" ht="30" customHeight="1">
      <c r="A6" s="121"/>
      <c r="B6" s="8"/>
      <c r="C6" s="2"/>
      <c r="D6" s="8"/>
      <c r="E6" s="138"/>
    </row>
    <row r="7" spans="1:5" ht="15.75" customHeight="1">
      <c r="A7" s="155" t="s">
        <v>21</v>
      </c>
      <c r="B7" s="155"/>
      <c r="C7" s="155"/>
      <c r="D7" s="155"/>
      <c r="E7" s="155"/>
    </row>
    <row r="8" spans="1:5" ht="15.75" customHeight="1">
      <c r="A8" s="40">
        <v>1</v>
      </c>
      <c r="B8" s="37" t="s">
        <v>450</v>
      </c>
      <c r="C8" s="38" t="s">
        <v>451</v>
      </c>
      <c r="D8" s="41" t="s">
        <v>452</v>
      </c>
      <c r="E8" s="48">
        <v>1097.4</v>
      </c>
    </row>
    <row r="9" spans="1:5" ht="15.75" customHeight="1">
      <c r="A9" s="40">
        <v>2</v>
      </c>
      <c r="B9" s="41" t="s">
        <v>453</v>
      </c>
      <c r="C9" s="38" t="s">
        <v>454</v>
      </c>
      <c r="D9" s="41" t="s">
        <v>455</v>
      </c>
      <c r="E9" s="48">
        <v>5825.2</v>
      </c>
    </row>
    <row r="10" spans="1:5" ht="15.75" customHeight="1">
      <c r="A10" s="40">
        <v>3</v>
      </c>
      <c r="B10" s="37" t="s">
        <v>456</v>
      </c>
      <c r="C10" s="38" t="s">
        <v>457</v>
      </c>
      <c r="D10" s="41" t="s">
        <v>171</v>
      </c>
      <c r="E10" s="48">
        <v>2300.8</v>
      </c>
    </row>
    <row r="11" spans="1:5" ht="15.75" customHeight="1">
      <c r="A11" s="40">
        <v>4</v>
      </c>
      <c r="B11" s="37" t="s">
        <v>458</v>
      </c>
      <c r="C11" s="38" t="s">
        <v>459</v>
      </c>
      <c r="D11" s="41" t="s">
        <v>460</v>
      </c>
      <c r="E11" s="48">
        <v>5648.7</v>
      </c>
    </row>
    <row r="12" spans="1:5" ht="15.75" customHeight="1">
      <c r="A12" s="66"/>
      <c r="B12" s="34" t="s">
        <v>6</v>
      </c>
      <c r="C12" s="46"/>
      <c r="D12" s="56"/>
      <c r="E12" s="57">
        <f>SUM(E8:E11)</f>
        <v>14872.100000000002</v>
      </c>
    </row>
    <row r="13" spans="1:5" ht="16.5" customHeight="1">
      <c r="A13" s="158" t="s">
        <v>520</v>
      </c>
      <c r="B13" s="158"/>
      <c r="C13" s="158"/>
      <c r="D13" s="158"/>
      <c r="E13" s="158"/>
    </row>
    <row r="14" spans="1:5" ht="17.25" customHeight="1">
      <c r="A14" s="40">
        <v>1</v>
      </c>
      <c r="B14" s="37" t="s">
        <v>514</v>
      </c>
      <c r="C14" s="46">
        <v>2510201110137</v>
      </c>
      <c r="D14" s="120" t="s">
        <v>519</v>
      </c>
      <c r="E14" s="48">
        <v>5701.7</v>
      </c>
    </row>
    <row r="15" spans="1:5" ht="17.25" customHeight="1">
      <c r="A15" s="40">
        <v>2</v>
      </c>
      <c r="B15" s="37" t="s">
        <v>515</v>
      </c>
      <c r="C15" s="46">
        <v>1906200810079</v>
      </c>
      <c r="D15" s="120" t="s">
        <v>516</v>
      </c>
      <c r="E15" s="48">
        <v>6039.5</v>
      </c>
    </row>
    <row r="16" spans="1:5" ht="17.25" customHeight="1">
      <c r="A16" s="40">
        <v>3</v>
      </c>
      <c r="B16" s="37" t="s">
        <v>517</v>
      </c>
      <c r="C16" s="46">
        <v>608201310135</v>
      </c>
      <c r="D16" s="120" t="s">
        <v>518</v>
      </c>
      <c r="E16" s="48">
        <v>1726.7</v>
      </c>
    </row>
    <row r="17" spans="1:5" ht="17.25" customHeight="1">
      <c r="A17" s="66"/>
      <c r="B17" s="34" t="s">
        <v>6</v>
      </c>
      <c r="C17" s="46"/>
      <c r="D17" s="56"/>
      <c r="E17" s="57">
        <v>13467.9</v>
      </c>
    </row>
    <row r="18" spans="1:5" s="18" customFormat="1" ht="15.75" customHeight="1">
      <c r="A18" s="155" t="s">
        <v>20</v>
      </c>
      <c r="B18" s="155"/>
      <c r="C18" s="155"/>
      <c r="D18" s="155"/>
      <c r="E18" s="155"/>
    </row>
    <row r="19" spans="1:5" s="18" customFormat="1" ht="15.75" customHeight="1">
      <c r="A19" s="69">
        <v>1</v>
      </c>
      <c r="B19" s="118" t="s">
        <v>443</v>
      </c>
      <c r="C19" s="119">
        <v>1903201210045</v>
      </c>
      <c r="D19" s="70" t="s">
        <v>447</v>
      </c>
      <c r="E19" s="71">
        <v>3928.1000000000004</v>
      </c>
    </row>
    <row r="20" spans="1:5" s="18" customFormat="1" ht="15.75" customHeight="1">
      <c r="A20" s="69">
        <v>2</v>
      </c>
      <c r="B20" s="89" t="s">
        <v>444</v>
      </c>
      <c r="C20" s="119">
        <v>21905198801538</v>
      </c>
      <c r="D20" s="70" t="s">
        <v>444</v>
      </c>
      <c r="E20" s="71">
        <v>821</v>
      </c>
    </row>
    <row r="21" spans="1:5" s="18" customFormat="1" ht="15" customHeight="1">
      <c r="A21" s="69">
        <v>3</v>
      </c>
      <c r="B21" s="89" t="s">
        <v>445</v>
      </c>
      <c r="C21" s="119">
        <v>2301201010287</v>
      </c>
      <c r="D21" s="67" t="s">
        <v>448</v>
      </c>
      <c r="E21" s="75">
        <v>3642.1</v>
      </c>
    </row>
    <row r="22" spans="1:5" s="18" customFormat="1" ht="15" customHeight="1">
      <c r="A22" s="69">
        <v>4</v>
      </c>
      <c r="B22" s="89" t="s">
        <v>446</v>
      </c>
      <c r="C22" s="119">
        <v>1302201810290</v>
      </c>
      <c r="D22" s="67" t="s">
        <v>449</v>
      </c>
      <c r="E22" s="75">
        <v>18189.8</v>
      </c>
    </row>
    <row r="23" spans="1:5" s="18" customFormat="1" ht="15" customHeight="1">
      <c r="A23" s="66"/>
      <c r="B23" s="34" t="s">
        <v>6</v>
      </c>
      <c r="C23" s="122"/>
      <c r="D23" s="67"/>
      <c r="E23" s="76">
        <f>SUM(E19:E22)</f>
        <v>26581</v>
      </c>
    </row>
    <row r="24" spans="1:5" s="18" customFormat="1" ht="16.5" customHeight="1">
      <c r="A24" s="155" t="s">
        <v>58</v>
      </c>
      <c r="B24" s="155"/>
      <c r="C24" s="155"/>
      <c r="D24" s="155"/>
      <c r="E24" s="155"/>
    </row>
    <row r="25" spans="1:5" s="18" customFormat="1" ht="15.75" customHeight="1">
      <c r="A25" s="80">
        <v>2</v>
      </c>
      <c r="B25" s="45" t="s">
        <v>480</v>
      </c>
      <c r="C25" s="123">
        <v>709200910073</v>
      </c>
      <c r="D25" s="45" t="s">
        <v>336</v>
      </c>
      <c r="E25" s="82">
        <v>1834.4</v>
      </c>
    </row>
    <row r="26" spans="1:5" s="18" customFormat="1" ht="18" customHeight="1">
      <c r="A26" s="80">
        <v>3</v>
      </c>
      <c r="B26" s="45" t="s">
        <v>481</v>
      </c>
      <c r="C26" s="123">
        <v>2801201410143</v>
      </c>
      <c r="D26" s="45" t="s">
        <v>482</v>
      </c>
      <c r="E26" s="82">
        <v>1766.1</v>
      </c>
    </row>
    <row r="27" spans="1:5" s="18" customFormat="1" ht="12" customHeight="1">
      <c r="A27" s="51"/>
      <c r="B27" s="34" t="s">
        <v>6</v>
      </c>
      <c r="C27" s="35"/>
      <c r="D27" s="36"/>
      <c r="E27" s="49">
        <f>SUM(E25:E26)</f>
        <v>3600.5</v>
      </c>
    </row>
    <row r="28" spans="1:5" ht="16.5" customHeight="1">
      <c r="A28" s="155" t="s">
        <v>47</v>
      </c>
      <c r="B28" s="155"/>
      <c r="C28" s="155"/>
      <c r="D28" s="155"/>
      <c r="E28" s="155"/>
    </row>
    <row r="29" spans="1:5" ht="25.5">
      <c r="A29" s="80">
        <v>1</v>
      </c>
      <c r="B29" s="67" t="s">
        <v>10</v>
      </c>
      <c r="C29" s="83" t="s">
        <v>9</v>
      </c>
      <c r="D29" s="67" t="s">
        <v>484</v>
      </c>
      <c r="E29" s="84">
        <v>92125.1</v>
      </c>
    </row>
    <row r="30" spans="1:5" ht="25.5">
      <c r="A30" s="80">
        <v>2</v>
      </c>
      <c r="B30" s="67" t="s">
        <v>370</v>
      </c>
      <c r="C30" s="83" t="s">
        <v>8</v>
      </c>
      <c r="D30" s="67" t="s">
        <v>485</v>
      </c>
      <c r="E30" s="84">
        <v>76575.9</v>
      </c>
    </row>
    <row r="31" spans="1:5" ht="12.75">
      <c r="A31" s="80">
        <v>3</v>
      </c>
      <c r="B31" s="67" t="s">
        <v>41</v>
      </c>
      <c r="C31" s="83" t="s">
        <v>371</v>
      </c>
      <c r="D31" s="67" t="s">
        <v>19</v>
      </c>
      <c r="E31" s="84">
        <v>39791.7</v>
      </c>
    </row>
    <row r="32" spans="1:5" ht="25.5">
      <c r="A32" s="80">
        <v>4</v>
      </c>
      <c r="B32" s="67" t="s">
        <v>26</v>
      </c>
      <c r="C32" s="83" t="s">
        <v>24</v>
      </c>
      <c r="D32" s="67" t="s">
        <v>486</v>
      </c>
      <c r="E32" s="84">
        <v>43987.9</v>
      </c>
    </row>
    <row r="33" spans="1:5" ht="38.25">
      <c r="A33" s="80">
        <v>5</v>
      </c>
      <c r="B33" s="67" t="s">
        <v>34</v>
      </c>
      <c r="C33" s="83" t="s">
        <v>35</v>
      </c>
      <c r="D33" s="67" t="s">
        <v>487</v>
      </c>
      <c r="E33" s="84">
        <v>5887.9</v>
      </c>
    </row>
    <row r="34" spans="1:5" ht="25.5">
      <c r="A34" s="80">
        <v>6</v>
      </c>
      <c r="B34" s="67" t="s">
        <v>42</v>
      </c>
      <c r="C34" s="83" t="s">
        <v>39</v>
      </c>
      <c r="D34" s="67" t="s">
        <v>488</v>
      </c>
      <c r="E34" s="84">
        <v>1003.5</v>
      </c>
    </row>
    <row r="35" spans="1:5" ht="38.25">
      <c r="A35" s="80">
        <v>7</v>
      </c>
      <c r="B35" s="67" t="s">
        <v>100</v>
      </c>
      <c r="C35" s="83" t="s">
        <v>101</v>
      </c>
      <c r="D35" s="67" t="s">
        <v>489</v>
      </c>
      <c r="E35" s="84">
        <v>5047.4</v>
      </c>
    </row>
    <row r="36" spans="1:6" ht="15" customHeight="1">
      <c r="A36" s="47"/>
      <c r="B36" s="34" t="s">
        <v>6</v>
      </c>
      <c r="C36" s="39"/>
      <c r="D36" s="44"/>
      <c r="E36" s="58">
        <f>SUM(E29:E35)</f>
        <v>264419.4</v>
      </c>
      <c r="F36" s="116"/>
    </row>
    <row r="37" spans="1:5" s="18" customFormat="1" ht="15" customHeight="1">
      <c r="A37" s="156" t="s">
        <v>14</v>
      </c>
      <c r="B37" s="156"/>
      <c r="C37" s="156"/>
      <c r="D37" s="156"/>
      <c r="E37" s="156"/>
    </row>
    <row r="38" spans="1:5" s="18" customFormat="1" ht="38.25">
      <c r="A38" s="39" t="s">
        <v>7</v>
      </c>
      <c r="B38" s="41" t="s">
        <v>55</v>
      </c>
      <c r="C38" s="32">
        <v>1407201010028</v>
      </c>
      <c r="D38" s="33" t="s">
        <v>509</v>
      </c>
      <c r="E38" s="60">
        <v>6361</v>
      </c>
    </row>
    <row r="39" spans="1:5" s="18" customFormat="1" ht="14.25" customHeight="1">
      <c r="A39" s="39" t="s">
        <v>50</v>
      </c>
      <c r="B39" s="31" t="s">
        <v>426</v>
      </c>
      <c r="C39" s="32">
        <v>1412199610028</v>
      </c>
      <c r="D39" s="61" t="s">
        <v>495</v>
      </c>
      <c r="E39" s="60">
        <v>5303.2</v>
      </c>
    </row>
    <row r="40" spans="1:5" s="18" customFormat="1" ht="25.5">
      <c r="A40" s="39" t="s">
        <v>51</v>
      </c>
      <c r="B40" s="31" t="s">
        <v>427</v>
      </c>
      <c r="C40" s="32">
        <v>2005201410152</v>
      </c>
      <c r="D40" s="33" t="s">
        <v>496</v>
      </c>
      <c r="E40" s="60">
        <v>5037.7</v>
      </c>
    </row>
    <row r="41" spans="1:5" s="18" customFormat="1" ht="14.25" customHeight="1">
      <c r="A41" s="39" t="s">
        <v>52</v>
      </c>
      <c r="B41" s="31" t="s">
        <v>428</v>
      </c>
      <c r="C41" s="32">
        <v>1303201510173</v>
      </c>
      <c r="D41" s="62" t="s">
        <v>497</v>
      </c>
      <c r="E41" s="60">
        <v>4795.799999999999</v>
      </c>
    </row>
    <row r="42" spans="1:5" s="18" customFormat="1" ht="25.5">
      <c r="A42" s="39" t="s">
        <v>57</v>
      </c>
      <c r="B42" s="31" t="s">
        <v>301</v>
      </c>
      <c r="C42" s="32">
        <v>1809201410150</v>
      </c>
      <c r="D42" s="113" t="s">
        <v>510</v>
      </c>
      <c r="E42" s="60">
        <v>4288.4</v>
      </c>
    </row>
    <row r="43" spans="1:5" s="18" customFormat="1" ht="14.25" customHeight="1">
      <c r="A43" s="39" t="s">
        <v>96</v>
      </c>
      <c r="B43" s="31" t="s">
        <v>429</v>
      </c>
      <c r="C43" s="32">
        <v>1607201310084</v>
      </c>
      <c r="D43" s="61" t="s">
        <v>498</v>
      </c>
      <c r="E43" s="60">
        <v>4221.200000000001</v>
      </c>
    </row>
    <row r="44" spans="1:5" s="18" customFormat="1" ht="12.75">
      <c r="A44" s="39" t="s">
        <v>97</v>
      </c>
      <c r="B44" s="31" t="s">
        <v>430</v>
      </c>
      <c r="C44" s="32">
        <v>2110201410102</v>
      </c>
      <c r="D44" s="61" t="s">
        <v>499</v>
      </c>
      <c r="E44" s="60">
        <v>3728.3999999999996</v>
      </c>
    </row>
    <row r="45" spans="1:5" s="18" customFormat="1" ht="12.75">
      <c r="A45" s="39" t="s">
        <v>98</v>
      </c>
      <c r="B45" s="31" t="s">
        <v>490</v>
      </c>
      <c r="C45" s="32">
        <v>1012200410049</v>
      </c>
      <c r="D45" s="61" t="s">
        <v>500</v>
      </c>
      <c r="E45" s="60">
        <v>3721.6000000000004</v>
      </c>
    </row>
    <row r="46" spans="1:5" s="18" customFormat="1" ht="12.75">
      <c r="A46" s="39" t="s">
        <v>99</v>
      </c>
      <c r="B46" s="31" t="s">
        <v>192</v>
      </c>
      <c r="C46" s="32">
        <v>3110200110102</v>
      </c>
      <c r="D46" s="61" t="s">
        <v>501</v>
      </c>
      <c r="E46" s="60">
        <v>11694.9</v>
      </c>
    </row>
    <row r="47" spans="1:5" s="18" customFormat="1" ht="12.75">
      <c r="A47" s="39" t="s">
        <v>107</v>
      </c>
      <c r="B47" s="31" t="s">
        <v>193</v>
      </c>
      <c r="C47" s="32">
        <v>806201610021</v>
      </c>
      <c r="D47" s="61" t="s">
        <v>502</v>
      </c>
      <c r="E47" s="60">
        <v>11405.6</v>
      </c>
    </row>
    <row r="48" spans="1:5" s="18" customFormat="1" ht="12.75">
      <c r="A48" s="39" t="s">
        <v>108</v>
      </c>
      <c r="B48" s="31" t="s">
        <v>491</v>
      </c>
      <c r="C48" s="32">
        <v>109200610133</v>
      </c>
      <c r="D48" s="61" t="s">
        <v>503</v>
      </c>
      <c r="E48" s="60">
        <v>6498.900000000001</v>
      </c>
    </row>
    <row r="49" spans="1:5" s="18" customFormat="1" ht="14.25" customHeight="1">
      <c r="A49" s="39" t="s">
        <v>109</v>
      </c>
      <c r="B49" s="31" t="s">
        <v>492</v>
      </c>
      <c r="C49" s="32">
        <v>1802200910193</v>
      </c>
      <c r="D49" s="61" t="s">
        <v>504</v>
      </c>
      <c r="E49" s="60">
        <v>6496.6</v>
      </c>
    </row>
    <row r="50" spans="1:5" s="18" customFormat="1" ht="25.5">
      <c r="A50" s="39" t="s">
        <v>110</v>
      </c>
      <c r="B50" s="31" t="s">
        <v>493</v>
      </c>
      <c r="C50" s="32">
        <v>2204200910131</v>
      </c>
      <c r="D50" s="33" t="s">
        <v>505</v>
      </c>
      <c r="E50" s="60">
        <v>4781.4</v>
      </c>
    </row>
    <row r="51" spans="1:5" s="18" customFormat="1" ht="14.25" customHeight="1">
      <c r="A51" s="39" t="s">
        <v>111</v>
      </c>
      <c r="B51" s="31" t="s">
        <v>494</v>
      </c>
      <c r="C51" s="32">
        <v>1908201610025</v>
      </c>
      <c r="D51" s="33" t="s">
        <v>210</v>
      </c>
      <c r="E51" s="60">
        <v>1966.3999999999999</v>
      </c>
    </row>
    <row r="52" spans="1:5" s="18" customFormat="1" ht="25.5">
      <c r="A52" s="39" t="s">
        <v>112</v>
      </c>
      <c r="B52" s="31" t="s">
        <v>195</v>
      </c>
      <c r="C52" s="85">
        <v>1801201210288</v>
      </c>
      <c r="D52" s="63" t="s">
        <v>506</v>
      </c>
      <c r="E52" s="60">
        <v>1607.1999999999998</v>
      </c>
    </row>
    <row r="53" spans="1:5" s="18" customFormat="1" ht="27.75" customHeight="1">
      <c r="A53" s="39" t="s">
        <v>113</v>
      </c>
      <c r="B53" s="67" t="s">
        <v>302</v>
      </c>
      <c r="C53" s="32">
        <v>2801199210017</v>
      </c>
      <c r="D53" s="124" t="s">
        <v>507</v>
      </c>
      <c r="E53" s="60">
        <v>1505.3000000000002</v>
      </c>
    </row>
    <row r="54" spans="1:5" s="18" customFormat="1" ht="38.25">
      <c r="A54" s="39" t="s">
        <v>114</v>
      </c>
      <c r="B54" s="31" t="s">
        <v>303</v>
      </c>
      <c r="C54" s="32">
        <v>2405200410041</v>
      </c>
      <c r="D54" s="33" t="s">
        <v>508</v>
      </c>
      <c r="E54" s="60">
        <v>1345</v>
      </c>
    </row>
    <row r="55" spans="1:5" s="18" customFormat="1" ht="38.25">
      <c r="A55" s="39" t="s">
        <v>115</v>
      </c>
      <c r="B55" s="31" t="s">
        <v>197</v>
      </c>
      <c r="C55" s="32">
        <v>508201310056</v>
      </c>
      <c r="D55" s="33" t="s">
        <v>511</v>
      </c>
      <c r="E55" s="60">
        <v>1107.6</v>
      </c>
    </row>
    <row r="56" spans="1:5" s="18" customFormat="1" ht="16.5" customHeight="1">
      <c r="A56" s="43"/>
      <c r="B56" s="34" t="s">
        <v>6</v>
      </c>
      <c r="C56" s="43"/>
      <c r="D56" s="43"/>
      <c r="E56" s="57">
        <f>SUM(E38:E55)</f>
        <v>85866.2</v>
      </c>
    </row>
    <row r="57" spans="1:5" s="18" customFormat="1" ht="16.5" customHeight="1">
      <c r="A57" s="157" t="s">
        <v>332</v>
      </c>
      <c r="B57" s="157"/>
      <c r="C57" s="157"/>
      <c r="D57" s="157"/>
      <c r="E57" s="157"/>
    </row>
    <row r="58" spans="1:5" s="18" customFormat="1" ht="16.5" customHeight="1">
      <c r="A58" s="42" t="s">
        <v>7</v>
      </c>
      <c r="B58" s="114" t="s">
        <v>353</v>
      </c>
      <c r="C58" s="39" t="s">
        <v>333</v>
      </c>
      <c r="D58" s="117" t="s">
        <v>334</v>
      </c>
      <c r="E58" s="66">
        <v>5669.8</v>
      </c>
    </row>
    <row r="59" spans="1:5" s="18" customFormat="1" ht="16.5" customHeight="1">
      <c r="A59" s="42" t="s">
        <v>50</v>
      </c>
      <c r="B59" s="114" t="s">
        <v>239</v>
      </c>
      <c r="C59" s="39" t="s">
        <v>335</v>
      </c>
      <c r="D59" s="117" t="s">
        <v>336</v>
      </c>
      <c r="E59" s="66">
        <v>909</v>
      </c>
    </row>
    <row r="60" spans="1:5" s="18" customFormat="1" ht="16.5" customHeight="1">
      <c r="A60" s="42" t="s">
        <v>51</v>
      </c>
      <c r="B60" s="114" t="s">
        <v>354</v>
      </c>
      <c r="C60" s="39" t="s">
        <v>337</v>
      </c>
      <c r="D60" s="117" t="s">
        <v>338</v>
      </c>
      <c r="E60" s="66">
        <v>972</v>
      </c>
    </row>
    <row r="61" spans="1:5" s="18" customFormat="1" ht="16.5" customHeight="1">
      <c r="A61" s="42" t="s">
        <v>52</v>
      </c>
      <c r="B61" s="114" t="s">
        <v>355</v>
      </c>
      <c r="C61" s="39" t="s">
        <v>339</v>
      </c>
      <c r="D61" s="117" t="s">
        <v>340</v>
      </c>
      <c r="E61" s="66">
        <v>638.7</v>
      </c>
    </row>
    <row r="62" spans="1:5" s="18" customFormat="1" ht="16.5" customHeight="1">
      <c r="A62" s="42" t="s">
        <v>57</v>
      </c>
      <c r="B62" s="114" t="s">
        <v>341</v>
      </c>
      <c r="C62" s="39" t="s">
        <v>342</v>
      </c>
      <c r="D62" s="117" t="s">
        <v>343</v>
      </c>
      <c r="E62" s="66">
        <v>938.5</v>
      </c>
    </row>
    <row r="63" spans="1:5" s="18" customFormat="1" ht="16.5" customHeight="1">
      <c r="A63" s="42" t="s">
        <v>96</v>
      </c>
      <c r="B63" s="114" t="s">
        <v>344</v>
      </c>
      <c r="C63" s="39" t="s">
        <v>345</v>
      </c>
      <c r="D63" s="117" t="s">
        <v>346</v>
      </c>
      <c r="E63" s="66">
        <v>947.8</v>
      </c>
    </row>
    <row r="64" spans="1:5" s="18" customFormat="1" ht="16.5" customHeight="1">
      <c r="A64" s="42" t="s">
        <v>97</v>
      </c>
      <c r="B64" s="114" t="s">
        <v>347</v>
      </c>
      <c r="C64" s="39" t="s">
        <v>348</v>
      </c>
      <c r="D64" s="117" t="s">
        <v>349</v>
      </c>
      <c r="E64" s="66">
        <v>1142.6</v>
      </c>
    </row>
    <row r="65" spans="1:5" s="18" customFormat="1" ht="16.5" customHeight="1">
      <c r="A65" s="42" t="s">
        <v>98</v>
      </c>
      <c r="B65" s="114" t="s">
        <v>350</v>
      </c>
      <c r="C65" s="39" t="s">
        <v>351</v>
      </c>
      <c r="D65" s="117" t="s">
        <v>352</v>
      </c>
      <c r="E65" s="66">
        <v>3025.5</v>
      </c>
    </row>
    <row r="66" spans="1:5" s="18" customFormat="1" ht="16.5" customHeight="1">
      <c r="A66" s="43"/>
      <c r="B66" s="34" t="s">
        <v>6</v>
      </c>
      <c r="C66" s="43"/>
      <c r="D66" s="43"/>
      <c r="E66" s="57">
        <f>SUM(E58:E65)</f>
        <v>14243.9</v>
      </c>
    </row>
    <row r="67" spans="1:5" s="18" customFormat="1" ht="16.5" customHeight="1">
      <c r="A67" s="157" t="s">
        <v>83</v>
      </c>
      <c r="B67" s="157"/>
      <c r="C67" s="157"/>
      <c r="D67" s="157"/>
      <c r="E67" s="157"/>
    </row>
    <row r="68" spans="1:5" s="18" customFormat="1" ht="16.5" customHeight="1">
      <c r="A68" s="42" t="s">
        <v>7</v>
      </c>
      <c r="B68" s="37" t="s">
        <v>36</v>
      </c>
      <c r="C68" s="42" t="s">
        <v>37</v>
      </c>
      <c r="D68" s="86" t="s">
        <v>38</v>
      </c>
      <c r="E68" s="48">
        <v>5227.5</v>
      </c>
    </row>
    <row r="69" spans="1:5" s="18" customFormat="1" ht="16.5" customHeight="1">
      <c r="A69" s="42" t="s">
        <v>50</v>
      </c>
      <c r="B69" s="37" t="s">
        <v>87</v>
      </c>
      <c r="C69" s="115" t="s">
        <v>72</v>
      </c>
      <c r="D69" s="86" t="s">
        <v>73</v>
      </c>
      <c r="E69" s="48">
        <v>550.4</v>
      </c>
    </row>
    <row r="70" spans="1:5" s="18" customFormat="1" ht="16.5" customHeight="1">
      <c r="A70" s="42" t="s">
        <v>51</v>
      </c>
      <c r="B70" s="37" t="s">
        <v>175</v>
      </c>
      <c r="C70" s="42" t="s">
        <v>176</v>
      </c>
      <c r="D70" s="86" t="s">
        <v>177</v>
      </c>
      <c r="E70" s="48">
        <v>533</v>
      </c>
    </row>
    <row r="71" spans="1:5" s="18" customFormat="1" ht="16.5" customHeight="1">
      <c r="A71" s="43"/>
      <c r="B71" s="34" t="s">
        <v>6</v>
      </c>
      <c r="C71" s="43"/>
      <c r="D71" s="43"/>
      <c r="E71" s="57">
        <f>SUM(E68:E70)</f>
        <v>6310.9</v>
      </c>
    </row>
    <row r="72" spans="1:5" s="18" customFormat="1" ht="16.5" customHeight="1">
      <c r="A72" s="155" t="s">
        <v>378</v>
      </c>
      <c r="B72" s="155"/>
      <c r="C72" s="155"/>
      <c r="D72" s="155"/>
      <c r="E72" s="155"/>
    </row>
    <row r="73" spans="1:5" s="18" customFormat="1" ht="16.5" customHeight="1">
      <c r="A73" s="42" t="s">
        <v>7</v>
      </c>
      <c r="B73" s="37" t="s">
        <v>380</v>
      </c>
      <c r="C73" s="42" t="s">
        <v>383</v>
      </c>
      <c r="D73" s="86" t="s">
        <v>483</v>
      </c>
      <c r="E73" s="48">
        <v>2309.8</v>
      </c>
    </row>
    <row r="74" spans="1:5" s="18" customFormat="1" ht="16.5" customHeight="1">
      <c r="A74" s="42" t="s">
        <v>50</v>
      </c>
      <c r="B74" s="37" t="s">
        <v>381</v>
      </c>
      <c r="C74" s="42" t="s">
        <v>170</v>
      </c>
      <c r="D74" s="86" t="s">
        <v>171</v>
      </c>
      <c r="E74" s="48">
        <v>19304.9</v>
      </c>
    </row>
    <row r="75" spans="1:5" s="18" customFormat="1" ht="16.5" customHeight="1">
      <c r="A75" s="42" t="s">
        <v>51</v>
      </c>
      <c r="B75" s="37" t="s">
        <v>172</v>
      </c>
      <c r="C75" s="42" t="s">
        <v>173</v>
      </c>
      <c r="D75" s="86" t="s">
        <v>174</v>
      </c>
      <c r="E75" s="48">
        <v>24912.8</v>
      </c>
    </row>
    <row r="76" spans="1:5" s="18" customFormat="1" ht="16.5" customHeight="1">
      <c r="A76" s="43"/>
      <c r="B76" s="34" t="s">
        <v>6</v>
      </c>
      <c r="C76" s="43"/>
      <c r="D76" s="43"/>
      <c r="E76" s="57">
        <f>SUM(E73:E75)</f>
        <v>46527.5</v>
      </c>
    </row>
    <row r="77" spans="1:5" s="18" customFormat="1" ht="17.25" customHeight="1">
      <c r="A77" s="155" t="s">
        <v>27</v>
      </c>
      <c r="B77" s="155"/>
      <c r="C77" s="155"/>
      <c r="D77" s="155"/>
      <c r="E77" s="155"/>
    </row>
    <row r="78" spans="1:5" s="18" customFormat="1" ht="15" customHeight="1">
      <c r="A78" s="88">
        <v>1</v>
      </c>
      <c r="B78" s="41" t="s">
        <v>461</v>
      </c>
      <c r="C78" s="115" t="s">
        <v>467</v>
      </c>
      <c r="D78" s="41" t="s">
        <v>473</v>
      </c>
      <c r="E78" s="90">
        <v>18020.7</v>
      </c>
    </row>
    <row r="79" spans="1:5" s="18" customFormat="1" ht="15" customHeight="1">
      <c r="A79" s="88">
        <v>2</v>
      </c>
      <c r="B79" s="41" t="s">
        <v>462</v>
      </c>
      <c r="C79" s="92" t="s">
        <v>468</v>
      </c>
      <c r="D79" s="41" t="s">
        <v>474</v>
      </c>
      <c r="E79" s="90">
        <v>14002.2</v>
      </c>
    </row>
    <row r="80" spans="1:5" s="18" customFormat="1" ht="15" customHeight="1">
      <c r="A80" s="88">
        <v>3</v>
      </c>
      <c r="B80" s="41" t="s">
        <v>463</v>
      </c>
      <c r="C80" s="92" t="s">
        <v>469</v>
      </c>
      <c r="D80" s="41" t="s">
        <v>474</v>
      </c>
      <c r="E80" s="90">
        <v>9658.5</v>
      </c>
    </row>
    <row r="81" spans="1:5" s="18" customFormat="1" ht="15" customHeight="1">
      <c r="A81" s="88">
        <v>4</v>
      </c>
      <c r="B81" s="41" t="s">
        <v>464</v>
      </c>
      <c r="C81" s="92" t="s">
        <v>470</v>
      </c>
      <c r="D81" s="41" t="s">
        <v>475</v>
      </c>
      <c r="E81" s="90">
        <v>8117.5</v>
      </c>
    </row>
    <row r="82" spans="1:5" s="18" customFormat="1" ht="15" customHeight="1">
      <c r="A82" s="88">
        <v>5</v>
      </c>
      <c r="B82" s="41" t="s">
        <v>465</v>
      </c>
      <c r="C82" s="92" t="s">
        <v>471</v>
      </c>
      <c r="D82" s="41" t="s">
        <v>476</v>
      </c>
      <c r="E82" s="93">
        <v>1277.1</v>
      </c>
    </row>
    <row r="83" spans="1:5" s="18" customFormat="1" ht="15" customHeight="1">
      <c r="A83" s="88">
        <v>6</v>
      </c>
      <c r="B83" s="31" t="s">
        <v>466</v>
      </c>
      <c r="C83" s="39" t="s">
        <v>472</v>
      </c>
      <c r="D83" s="31" t="s">
        <v>477</v>
      </c>
      <c r="E83" s="93">
        <v>1005.4</v>
      </c>
    </row>
    <row r="84" spans="1:5" s="18" customFormat="1" ht="15" customHeight="1">
      <c r="A84" s="42"/>
      <c r="B84" s="95" t="s">
        <v>6</v>
      </c>
      <c r="C84" s="39"/>
      <c r="D84" s="69"/>
      <c r="E84" s="96">
        <f>SUM(E78:E83)</f>
        <v>52081.4</v>
      </c>
    </row>
    <row r="85" spans="1:5" s="18" customFormat="1" ht="15" customHeight="1">
      <c r="A85" s="157" t="s">
        <v>120</v>
      </c>
      <c r="B85" s="157"/>
      <c r="C85" s="157"/>
      <c r="D85" s="157"/>
      <c r="E85" s="157"/>
    </row>
    <row r="86" spans="1:5" s="18" customFormat="1" ht="15" customHeight="1">
      <c r="A86" s="42" t="s">
        <v>7</v>
      </c>
      <c r="B86" s="37" t="s">
        <v>121</v>
      </c>
      <c r="C86" s="42" t="s">
        <v>122</v>
      </c>
      <c r="D86" s="86" t="s">
        <v>59</v>
      </c>
      <c r="E86" s="48">
        <v>566.4</v>
      </c>
    </row>
    <row r="87" spans="1:5" s="18" customFormat="1" ht="15" customHeight="1">
      <c r="A87" s="42" t="s">
        <v>50</v>
      </c>
      <c r="B87" s="37" t="s">
        <v>123</v>
      </c>
      <c r="C87" s="42" t="s">
        <v>124</v>
      </c>
      <c r="D87" s="86" t="s">
        <v>125</v>
      </c>
      <c r="E87" s="48">
        <v>2692.7</v>
      </c>
    </row>
    <row r="88" spans="1:5" s="18" customFormat="1" ht="15" customHeight="1">
      <c r="A88" s="42" t="s">
        <v>51</v>
      </c>
      <c r="B88" s="37" t="s">
        <v>126</v>
      </c>
      <c r="C88" s="42" t="s">
        <v>127</v>
      </c>
      <c r="D88" s="86" t="s">
        <v>63</v>
      </c>
      <c r="E88" s="48">
        <v>761.4</v>
      </c>
    </row>
    <row r="89" spans="1:5" s="18" customFormat="1" ht="15" customHeight="1">
      <c r="A89" s="42" t="s">
        <v>52</v>
      </c>
      <c r="B89" s="37" t="s">
        <v>128</v>
      </c>
      <c r="C89" s="42" t="s">
        <v>129</v>
      </c>
      <c r="D89" s="86" t="s">
        <v>64</v>
      </c>
      <c r="E89" s="48">
        <v>1008.8</v>
      </c>
    </row>
    <row r="90" spans="1:5" s="18" customFormat="1" ht="15" customHeight="1">
      <c r="A90" s="42"/>
      <c r="B90" s="34" t="s">
        <v>6</v>
      </c>
      <c r="C90" s="42"/>
      <c r="D90" s="42"/>
      <c r="E90" s="57">
        <f>E89+E88+E87+E86</f>
        <v>5029.299999999999</v>
      </c>
    </row>
    <row r="91" spans="1:5" s="18" customFormat="1" ht="15" customHeight="1">
      <c r="A91" s="159" t="s">
        <v>31</v>
      </c>
      <c r="B91" s="159"/>
      <c r="C91" s="159"/>
      <c r="D91" s="159"/>
      <c r="E91" s="159"/>
    </row>
    <row r="92" spans="1:5" s="18" customFormat="1" ht="15" customHeight="1">
      <c r="A92" s="97">
        <v>1</v>
      </c>
      <c r="B92" s="37" t="s">
        <v>15</v>
      </c>
      <c r="C92" s="125" t="s">
        <v>16</v>
      </c>
      <c r="D92" s="126" t="s">
        <v>74</v>
      </c>
      <c r="E92" s="127">
        <v>549.7</v>
      </c>
    </row>
    <row r="93" spans="1:5" s="18" customFormat="1" ht="15" customHeight="1">
      <c r="A93" s="47"/>
      <c r="B93" s="95" t="s">
        <v>6</v>
      </c>
      <c r="C93" s="39"/>
      <c r="D93" s="44"/>
      <c r="E93" s="102">
        <f>E92</f>
        <v>549.7</v>
      </c>
    </row>
    <row r="94" spans="1:5" s="18" customFormat="1" ht="15" customHeight="1">
      <c r="A94" s="157" t="s">
        <v>118</v>
      </c>
      <c r="B94" s="157"/>
      <c r="C94" s="157"/>
      <c r="D94" s="157"/>
      <c r="E94" s="157"/>
    </row>
    <row r="95" spans="1:5" s="18" customFormat="1" ht="15" customHeight="1">
      <c r="A95" s="42" t="s">
        <v>7</v>
      </c>
      <c r="B95" s="103" t="s">
        <v>76</v>
      </c>
      <c r="C95" s="104" t="s">
        <v>60</v>
      </c>
      <c r="D95" s="105" t="s">
        <v>30</v>
      </c>
      <c r="E95" s="106">
        <v>4742.6</v>
      </c>
    </row>
    <row r="96" spans="1:5" s="18" customFormat="1" ht="15" customHeight="1">
      <c r="A96" s="42" t="s">
        <v>50</v>
      </c>
      <c r="B96" s="103" t="s">
        <v>77</v>
      </c>
      <c r="C96" s="104" t="s">
        <v>61</v>
      </c>
      <c r="D96" s="105" t="s">
        <v>62</v>
      </c>
      <c r="E96" s="106">
        <v>21444.7</v>
      </c>
    </row>
    <row r="97" spans="1:5" s="18" customFormat="1" ht="15" customHeight="1">
      <c r="A97" s="42" t="s">
        <v>51</v>
      </c>
      <c r="B97" s="103" t="s">
        <v>78</v>
      </c>
      <c r="C97" s="104" t="s">
        <v>119</v>
      </c>
      <c r="D97" s="105" t="s">
        <v>79</v>
      </c>
      <c r="E97" s="106">
        <v>11269.9</v>
      </c>
    </row>
    <row r="98" spans="1:5" s="18" customFormat="1" ht="15" customHeight="1">
      <c r="A98" s="47"/>
      <c r="B98" s="95" t="s">
        <v>6</v>
      </c>
      <c r="C98" s="39"/>
      <c r="D98" s="44"/>
      <c r="E98" s="102">
        <f>E97+E96+E95</f>
        <v>37457.2</v>
      </c>
    </row>
    <row r="99" spans="1:5" s="18" customFormat="1" ht="15" customHeight="1">
      <c r="A99" s="157" t="s">
        <v>75</v>
      </c>
      <c r="B99" s="157"/>
      <c r="C99" s="157"/>
      <c r="D99" s="157"/>
      <c r="E99" s="157"/>
    </row>
    <row r="100" spans="1:5" s="18" customFormat="1" ht="15" customHeight="1">
      <c r="A100" s="42" t="s">
        <v>7</v>
      </c>
      <c r="B100" s="86" t="s">
        <v>88</v>
      </c>
      <c r="C100" s="42" t="s">
        <v>48</v>
      </c>
      <c r="D100" s="86" t="s">
        <v>49</v>
      </c>
      <c r="E100" s="47" t="s">
        <v>478</v>
      </c>
    </row>
    <row r="101" spans="1:5" s="18" customFormat="1" ht="15" customHeight="1">
      <c r="A101" s="42" t="s">
        <v>50</v>
      </c>
      <c r="B101" s="86" t="s">
        <v>402</v>
      </c>
      <c r="C101" s="42" t="s">
        <v>403</v>
      </c>
      <c r="D101" s="86" t="s">
        <v>404</v>
      </c>
      <c r="E101" s="47" t="s">
        <v>479</v>
      </c>
    </row>
    <row r="102" spans="1:5" s="18" customFormat="1" ht="15" customHeight="1">
      <c r="A102" s="42" t="s">
        <v>51</v>
      </c>
      <c r="B102" s="86" t="s">
        <v>93</v>
      </c>
      <c r="C102" s="42" t="s">
        <v>17</v>
      </c>
      <c r="D102" s="86" t="s">
        <v>89</v>
      </c>
      <c r="E102" s="47" t="s">
        <v>90</v>
      </c>
    </row>
    <row r="103" spans="1:5" s="18" customFormat="1" ht="15" customHeight="1">
      <c r="A103" s="42" t="s">
        <v>52</v>
      </c>
      <c r="B103" s="107" t="s">
        <v>94</v>
      </c>
      <c r="C103" s="39" t="s">
        <v>23</v>
      </c>
      <c r="D103" s="59" t="s">
        <v>22</v>
      </c>
      <c r="E103" s="108">
        <v>1189</v>
      </c>
    </row>
    <row r="104" spans="1:5" s="18" customFormat="1" ht="15" customHeight="1">
      <c r="A104" s="47"/>
      <c r="B104" s="95" t="s">
        <v>6</v>
      </c>
      <c r="C104" s="39"/>
      <c r="D104" s="44"/>
      <c r="E104" s="109">
        <f>E103+E102+E101+E100</f>
        <v>4376.8</v>
      </c>
    </row>
    <row r="105" spans="1:5" s="18" customFormat="1" ht="15.75" customHeight="1">
      <c r="A105" s="12"/>
      <c r="B105" s="13"/>
      <c r="C105" s="24"/>
      <c r="D105" s="12"/>
      <c r="E105" s="29"/>
    </row>
    <row r="106" spans="1:5" s="18" customFormat="1" ht="15.75" customHeight="1">
      <c r="A106" s="12"/>
      <c r="B106" s="13"/>
      <c r="C106" s="24"/>
      <c r="D106" s="12"/>
      <c r="E106" s="29"/>
    </row>
    <row r="107" spans="1:5" ht="12.75">
      <c r="A107" s="12"/>
      <c r="B107" s="13"/>
      <c r="C107" s="24"/>
      <c r="D107" s="12"/>
      <c r="E107" s="29" t="s">
        <v>11</v>
      </c>
    </row>
    <row r="108" spans="1:5" ht="12.75">
      <c r="A108" s="12"/>
      <c r="B108" s="4" t="s">
        <v>513</v>
      </c>
      <c r="C108" s="2"/>
      <c r="D108" s="21"/>
      <c r="E108" s="29" t="s">
        <v>11</v>
      </c>
    </row>
    <row r="109" spans="1:5" ht="12.75">
      <c r="A109" s="12"/>
      <c r="B109" s="13"/>
      <c r="C109" s="24"/>
      <c r="D109" s="12"/>
      <c r="E109" s="29" t="s">
        <v>11</v>
      </c>
    </row>
    <row r="110" spans="1:5" ht="12.75">
      <c r="A110" s="21"/>
      <c r="B110" s="4"/>
      <c r="C110" s="2"/>
      <c r="D110" s="21"/>
      <c r="E110" s="27" t="s">
        <v>11</v>
      </c>
    </row>
    <row r="111" spans="1:5" ht="12.75">
      <c r="A111" s="12"/>
      <c r="B111" s="1"/>
      <c r="C111" s="20"/>
      <c r="D111" s="12"/>
      <c r="E111" s="27"/>
    </row>
    <row r="112" spans="1:5" ht="12.75">
      <c r="A112" s="12"/>
      <c r="B112" s="1"/>
      <c r="C112" s="20"/>
      <c r="D112" s="12"/>
      <c r="E112" s="27"/>
    </row>
  </sheetData>
  <sheetProtection/>
  <mergeCells count="15">
    <mergeCell ref="A99:E99"/>
    <mergeCell ref="A67:E67"/>
    <mergeCell ref="A72:E72"/>
    <mergeCell ref="A77:E77"/>
    <mergeCell ref="A85:E85"/>
    <mergeCell ref="A91:E91"/>
    <mergeCell ref="A94:E94"/>
    <mergeCell ref="E4:E6"/>
    <mergeCell ref="A18:E18"/>
    <mergeCell ref="A24:E24"/>
    <mergeCell ref="A28:E28"/>
    <mergeCell ref="A37:E37"/>
    <mergeCell ref="A57:E57"/>
    <mergeCell ref="A7:E7"/>
    <mergeCell ref="A13:E13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18" customWidth="1"/>
    <col min="2" max="2" width="56.421875" style="18" customWidth="1"/>
    <col min="3" max="3" width="17.140625" style="111" customWidth="1"/>
    <col min="4" max="4" width="18.00390625" style="111" customWidth="1"/>
    <col min="5" max="5" width="13.8515625" style="112" customWidth="1"/>
    <col min="6" max="6" width="11.421875" style="110" bestFit="1" customWidth="1"/>
    <col min="7" max="16384" width="9.140625" style="110" customWidth="1"/>
  </cols>
  <sheetData>
    <row r="1" spans="1:5" ht="12.75">
      <c r="A1" s="1"/>
      <c r="B1" s="2" t="s">
        <v>33</v>
      </c>
      <c r="C1" s="2"/>
      <c r="D1" s="2"/>
      <c r="E1" s="26"/>
    </row>
    <row r="2" spans="1:5" ht="12.75">
      <c r="A2" s="1"/>
      <c r="B2" s="2" t="s">
        <v>512</v>
      </c>
      <c r="C2" s="2"/>
      <c r="D2" s="2"/>
      <c r="E2" s="26"/>
    </row>
    <row r="3" spans="1:5" ht="13.5" thickBot="1">
      <c r="A3" s="4"/>
      <c r="B3" s="4"/>
      <c r="C3" s="2"/>
      <c r="D3" s="21"/>
      <c r="E3" s="27" t="s">
        <v>12</v>
      </c>
    </row>
    <row r="4" spans="1:5" ht="12.75">
      <c r="A4" s="5"/>
      <c r="B4" s="6" t="s">
        <v>0</v>
      </c>
      <c r="C4" s="7"/>
      <c r="D4" s="6" t="s">
        <v>1</v>
      </c>
      <c r="E4" s="137" t="s">
        <v>13</v>
      </c>
    </row>
    <row r="5" spans="1:5" ht="12.75">
      <c r="A5" s="8" t="s">
        <v>2</v>
      </c>
      <c r="B5" s="8" t="s">
        <v>3</v>
      </c>
      <c r="C5" s="2" t="s">
        <v>4</v>
      </c>
      <c r="D5" s="8" t="s">
        <v>5</v>
      </c>
      <c r="E5" s="138"/>
    </row>
    <row r="6" spans="1:5" ht="30" customHeight="1">
      <c r="A6" s="121"/>
      <c r="B6" s="8"/>
      <c r="C6" s="2"/>
      <c r="D6" s="8"/>
      <c r="E6" s="138"/>
    </row>
    <row r="7" spans="1:5" ht="15.75" customHeight="1">
      <c r="A7" s="155" t="s">
        <v>21</v>
      </c>
      <c r="B7" s="155"/>
      <c r="C7" s="155"/>
      <c r="D7" s="155"/>
      <c r="E7" s="155"/>
    </row>
    <row r="8" spans="1:5" ht="15.75" customHeight="1">
      <c r="A8" s="40">
        <v>1</v>
      </c>
      <c r="B8" s="37" t="s">
        <v>450</v>
      </c>
      <c r="C8" s="38" t="s">
        <v>451</v>
      </c>
      <c r="D8" s="41" t="s">
        <v>452</v>
      </c>
      <c r="E8" s="48">
        <v>1097.4</v>
      </c>
    </row>
    <row r="9" spans="1:5" ht="15.75" customHeight="1">
      <c r="A9" s="40">
        <v>2</v>
      </c>
      <c r="B9" s="41" t="s">
        <v>453</v>
      </c>
      <c r="C9" s="38" t="s">
        <v>454</v>
      </c>
      <c r="D9" s="41" t="s">
        <v>455</v>
      </c>
      <c r="E9" s="48">
        <v>5825.2</v>
      </c>
    </row>
    <row r="10" spans="1:5" ht="15.75" customHeight="1">
      <c r="A10" s="40">
        <v>3</v>
      </c>
      <c r="B10" s="37" t="s">
        <v>456</v>
      </c>
      <c r="C10" s="38" t="s">
        <v>457</v>
      </c>
      <c r="D10" s="41" t="s">
        <v>171</v>
      </c>
      <c r="E10" s="48">
        <v>2300.8</v>
      </c>
    </row>
    <row r="11" spans="1:5" ht="15.75" customHeight="1">
      <c r="A11" s="40">
        <v>4</v>
      </c>
      <c r="B11" s="37" t="s">
        <v>458</v>
      </c>
      <c r="C11" s="38" t="s">
        <v>459</v>
      </c>
      <c r="D11" s="41" t="s">
        <v>460</v>
      </c>
      <c r="E11" s="48">
        <v>5648.7</v>
      </c>
    </row>
    <row r="12" spans="1:5" ht="15.75" customHeight="1">
      <c r="A12" s="66"/>
      <c r="B12" s="34" t="s">
        <v>6</v>
      </c>
      <c r="C12" s="46"/>
      <c r="D12" s="56"/>
      <c r="E12" s="57">
        <f>SUM(E8:E11)</f>
        <v>14872.100000000002</v>
      </c>
    </row>
    <row r="13" spans="1:5" ht="16.5" customHeight="1">
      <c r="A13" s="158" t="s">
        <v>520</v>
      </c>
      <c r="B13" s="158"/>
      <c r="C13" s="158"/>
      <c r="D13" s="158"/>
      <c r="E13" s="158"/>
    </row>
    <row r="14" spans="1:5" ht="17.25" customHeight="1">
      <c r="A14" s="40">
        <v>1</v>
      </c>
      <c r="B14" s="37" t="s">
        <v>514</v>
      </c>
      <c r="C14" s="46">
        <v>2510201110137</v>
      </c>
      <c r="D14" s="120" t="s">
        <v>519</v>
      </c>
      <c r="E14" s="48">
        <v>5701.7</v>
      </c>
    </row>
    <row r="15" spans="1:5" ht="17.25" customHeight="1">
      <c r="A15" s="40">
        <v>2</v>
      </c>
      <c r="B15" s="37" t="s">
        <v>515</v>
      </c>
      <c r="C15" s="46">
        <v>1906200810079</v>
      </c>
      <c r="D15" s="120" t="s">
        <v>516</v>
      </c>
      <c r="E15" s="48">
        <v>6039.5</v>
      </c>
    </row>
    <row r="16" spans="1:5" ht="17.25" customHeight="1">
      <c r="A16" s="40">
        <v>3</v>
      </c>
      <c r="B16" s="37" t="s">
        <v>517</v>
      </c>
      <c r="C16" s="46">
        <v>608201310135</v>
      </c>
      <c r="D16" s="120" t="s">
        <v>518</v>
      </c>
      <c r="E16" s="48">
        <v>1726.7</v>
      </c>
    </row>
    <row r="17" spans="1:5" ht="17.25" customHeight="1">
      <c r="A17" s="66"/>
      <c r="B17" s="34" t="s">
        <v>6</v>
      </c>
      <c r="C17" s="46"/>
      <c r="D17" s="56"/>
      <c r="E17" s="57">
        <v>13467.9</v>
      </c>
    </row>
    <row r="18" spans="1:5" s="18" customFormat="1" ht="15.75" customHeight="1">
      <c r="A18" s="155" t="s">
        <v>20</v>
      </c>
      <c r="B18" s="155"/>
      <c r="C18" s="155"/>
      <c r="D18" s="155"/>
      <c r="E18" s="155"/>
    </row>
    <row r="19" spans="1:5" s="18" customFormat="1" ht="15.75" customHeight="1">
      <c r="A19" s="69">
        <v>1</v>
      </c>
      <c r="B19" s="118" t="s">
        <v>443</v>
      </c>
      <c r="C19" s="119">
        <v>1903201210045</v>
      </c>
      <c r="D19" s="70" t="s">
        <v>447</v>
      </c>
      <c r="E19" s="71">
        <v>3928.1000000000004</v>
      </c>
    </row>
    <row r="20" spans="1:5" s="18" customFormat="1" ht="15.75" customHeight="1">
      <c r="A20" s="69">
        <v>2</v>
      </c>
      <c r="B20" s="89" t="s">
        <v>444</v>
      </c>
      <c r="C20" s="119">
        <v>21905198801538</v>
      </c>
      <c r="D20" s="70" t="s">
        <v>444</v>
      </c>
      <c r="E20" s="71">
        <v>821</v>
      </c>
    </row>
    <row r="21" spans="1:5" s="18" customFormat="1" ht="15" customHeight="1">
      <c r="A21" s="69">
        <v>3</v>
      </c>
      <c r="B21" s="89" t="s">
        <v>445</v>
      </c>
      <c r="C21" s="119">
        <v>2301201010287</v>
      </c>
      <c r="D21" s="67" t="s">
        <v>448</v>
      </c>
      <c r="E21" s="75">
        <v>3642.1</v>
      </c>
    </row>
    <row r="22" spans="1:5" s="18" customFormat="1" ht="15" customHeight="1">
      <c r="A22" s="69">
        <v>4</v>
      </c>
      <c r="B22" s="89" t="s">
        <v>446</v>
      </c>
      <c r="C22" s="119">
        <v>1302201810290</v>
      </c>
      <c r="D22" s="67" t="s">
        <v>449</v>
      </c>
      <c r="E22" s="75">
        <v>18189.8</v>
      </c>
    </row>
    <row r="23" spans="1:5" s="18" customFormat="1" ht="15" customHeight="1">
      <c r="A23" s="66"/>
      <c r="B23" s="34" t="s">
        <v>6</v>
      </c>
      <c r="C23" s="122"/>
      <c r="D23" s="67"/>
      <c r="E23" s="76">
        <f>SUM(E19:E22)</f>
        <v>26581</v>
      </c>
    </row>
    <row r="24" spans="1:5" s="18" customFormat="1" ht="16.5" customHeight="1">
      <c r="A24" s="155" t="s">
        <v>58</v>
      </c>
      <c r="B24" s="155"/>
      <c r="C24" s="155"/>
      <c r="D24" s="155"/>
      <c r="E24" s="155"/>
    </row>
    <row r="25" spans="1:5" s="18" customFormat="1" ht="15.75" customHeight="1">
      <c r="A25" s="80">
        <v>2</v>
      </c>
      <c r="B25" s="45" t="s">
        <v>480</v>
      </c>
      <c r="C25" s="123">
        <v>709200910073</v>
      </c>
      <c r="D25" s="45" t="s">
        <v>336</v>
      </c>
      <c r="E25" s="82">
        <v>1834.4</v>
      </c>
    </row>
    <row r="26" spans="1:5" s="18" customFormat="1" ht="18" customHeight="1">
      <c r="A26" s="80">
        <v>3</v>
      </c>
      <c r="B26" s="45" t="s">
        <v>481</v>
      </c>
      <c r="C26" s="123">
        <v>2801201410143</v>
      </c>
      <c r="D26" s="45" t="s">
        <v>482</v>
      </c>
      <c r="E26" s="82">
        <v>1766.1</v>
      </c>
    </row>
    <row r="27" spans="1:5" s="18" customFormat="1" ht="12" customHeight="1">
      <c r="A27" s="51"/>
      <c r="B27" s="34" t="s">
        <v>6</v>
      </c>
      <c r="C27" s="35"/>
      <c r="D27" s="36"/>
      <c r="E27" s="49">
        <f>SUM(E25:E26)</f>
        <v>3600.5</v>
      </c>
    </row>
    <row r="28" spans="1:5" ht="16.5" customHeight="1">
      <c r="A28" s="155" t="s">
        <v>47</v>
      </c>
      <c r="B28" s="155"/>
      <c r="C28" s="155"/>
      <c r="D28" s="155"/>
      <c r="E28" s="155"/>
    </row>
    <row r="29" spans="1:5" ht="25.5">
      <c r="A29" s="80">
        <v>1</v>
      </c>
      <c r="B29" s="67" t="s">
        <v>10</v>
      </c>
      <c r="C29" s="83" t="s">
        <v>9</v>
      </c>
      <c r="D29" s="67" t="s">
        <v>484</v>
      </c>
      <c r="E29" s="84">
        <v>92125.1</v>
      </c>
    </row>
    <row r="30" spans="1:5" ht="25.5">
      <c r="A30" s="80">
        <v>2</v>
      </c>
      <c r="B30" s="67" t="s">
        <v>370</v>
      </c>
      <c r="C30" s="83" t="s">
        <v>8</v>
      </c>
      <c r="D30" s="67" t="s">
        <v>485</v>
      </c>
      <c r="E30" s="84">
        <v>76575.9</v>
      </c>
    </row>
    <row r="31" spans="1:5" ht="12.75">
      <c r="A31" s="80">
        <v>3</v>
      </c>
      <c r="B31" s="67" t="s">
        <v>41</v>
      </c>
      <c r="C31" s="83" t="s">
        <v>371</v>
      </c>
      <c r="D31" s="67" t="s">
        <v>19</v>
      </c>
      <c r="E31" s="84">
        <v>39791.7</v>
      </c>
    </row>
    <row r="32" spans="1:5" ht="25.5">
      <c r="A32" s="80">
        <v>4</v>
      </c>
      <c r="B32" s="67" t="s">
        <v>26</v>
      </c>
      <c r="C32" s="83" t="s">
        <v>24</v>
      </c>
      <c r="D32" s="67" t="s">
        <v>486</v>
      </c>
      <c r="E32" s="84">
        <v>43987.9</v>
      </c>
    </row>
    <row r="33" spans="1:5" ht="38.25">
      <c r="A33" s="80">
        <v>5</v>
      </c>
      <c r="B33" s="67" t="s">
        <v>34</v>
      </c>
      <c r="C33" s="83" t="s">
        <v>35</v>
      </c>
      <c r="D33" s="67" t="s">
        <v>487</v>
      </c>
      <c r="E33" s="84">
        <v>5887.9</v>
      </c>
    </row>
    <row r="34" spans="1:5" ht="25.5">
      <c r="A34" s="80">
        <v>6</v>
      </c>
      <c r="B34" s="67" t="s">
        <v>42</v>
      </c>
      <c r="C34" s="83" t="s">
        <v>39</v>
      </c>
      <c r="D34" s="67" t="s">
        <v>488</v>
      </c>
      <c r="E34" s="84">
        <v>1003.5</v>
      </c>
    </row>
    <row r="35" spans="1:5" ht="38.25">
      <c r="A35" s="80">
        <v>7</v>
      </c>
      <c r="B35" s="67" t="s">
        <v>100</v>
      </c>
      <c r="C35" s="83" t="s">
        <v>101</v>
      </c>
      <c r="D35" s="67" t="s">
        <v>489</v>
      </c>
      <c r="E35" s="84">
        <v>5047.4</v>
      </c>
    </row>
    <row r="36" spans="1:6" ht="15" customHeight="1">
      <c r="A36" s="47"/>
      <c r="B36" s="34" t="s">
        <v>6</v>
      </c>
      <c r="C36" s="39"/>
      <c r="D36" s="44"/>
      <c r="E36" s="58">
        <f>SUM(E29:E35)</f>
        <v>264419.4</v>
      </c>
      <c r="F36" s="116"/>
    </row>
    <row r="37" spans="1:5" s="18" customFormat="1" ht="15" customHeight="1">
      <c r="A37" s="156" t="s">
        <v>14</v>
      </c>
      <c r="B37" s="156"/>
      <c r="C37" s="156"/>
      <c r="D37" s="156"/>
      <c r="E37" s="156"/>
    </row>
    <row r="38" spans="1:5" s="18" customFormat="1" ht="38.25">
      <c r="A38" s="39" t="s">
        <v>7</v>
      </c>
      <c r="B38" s="41" t="s">
        <v>55</v>
      </c>
      <c r="C38" s="32">
        <v>1407201010028</v>
      </c>
      <c r="D38" s="33" t="s">
        <v>509</v>
      </c>
      <c r="E38" s="60">
        <v>6361</v>
      </c>
    </row>
    <row r="39" spans="1:5" s="18" customFormat="1" ht="14.25" customHeight="1">
      <c r="A39" s="39" t="s">
        <v>50</v>
      </c>
      <c r="B39" s="31" t="s">
        <v>426</v>
      </c>
      <c r="C39" s="32">
        <v>1412199610028</v>
      </c>
      <c r="D39" s="61" t="s">
        <v>495</v>
      </c>
      <c r="E39" s="60">
        <v>5303.2</v>
      </c>
    </row>
    <row r="40" spans="1:5" s="18" customFormat="1" ht="25.5">
      <c r="A40" s="39" t="s">
        <v>51</v>
      </c>
      <c r="B40" s="31" t="s">
        <v>427</v>
      </c>
      <c r="C40" s="32">
        <v>2005201410152</v>
      </c>
      <c r="D40" s="33" t="s">
        <v>496</v>
      </c>
      <c r="E40" s="60">
        <v>5037.7</v>
      </c>
    </row>
    <row r="41" spans="1:5" s="18" customFormat="1" ht="14.25" customHeight="1">
      <c r="A41" s="39" t="s">
        <v>52</v>
      </c>
      <c r="B41" s="31" t="s">
        <v>428</v>
      </c>
      <c r="C41" s="32">
        <v>1303201510173</v>
      </c>
      <c r="D41" s="62" t="s">
        <v>497</v>
      </c>
      <c r="E41" s="60">
        <v>4795.799999999999</v>
      </c>
    </row>
    <row r="42" spans="1:5" s="18" customFormat="1" ht="25.5">
      <c r="A42" s="39" t="s">
        <v>57</v>
      </c>
      <c r="B42" s="31" t="s">
        <v>301</v>
      </c>
      <c r="C42" s="32">
        <v>1809201410150</v>
      </c>
      <c r="D42" s="113" t="s">
        <v>510</v>
      </c>
      <c r="E42" s="60">
        <v>4288.4</v>
      </c>
    </row>
    <row r="43" spans="1:5" s="18" customFormat="1" ht="14.25" customHeight="1">
      <c r="A43" s="39" t="s">
        <v>96</v>
      </c>
      <c r="B43" s="31" t="s">
        <v>429</v>
      </c>
      <c r="C43" s="32">
        <v>1607201310084</v>
      </c>
      <c r="D43" s="61" t="s">
        <v>498</v>
      </c>
      <c r="E43" s="60">
        <v>4221.200000000001</v>
      </c>
    </row>
    <row r="44" spans="1:5" s="18" customFormat="1" ht="12.75">
      <c r="A44" s="39" t="s">
        <v>97</v>
      </c>
      <c r="B44" s="31" t="s">
        <v>430</v>
      </c>
      <c r="C44" s="32">
        <v>2110201410102</v>
      </c>
      <c r="D44" s="61" t="s">
        <v>499</v>
      </c>
      <c r="E44" s="60">
        <v>3728.3999999999996</v>
      </c>
    </row>
    <row r="45" spans="1:5" s="18" customFormat="1" ht="12.75">
      <c r="A45" s="39" t="s">
        <v>98</v>
      </c>
      <c r="B45" s="31" t="s">
        <v>490</v>
      </c>
      <c r="C45" s="32">
        <v>1012200410049</v>
      </c>
      <c r="D45" s="61" t="s">
        <v>500</v>
      </c>
      <c r="E45" s="60">
        <v>3721.6000000000004</v>
      </c>
    </row>
    <row r="46" spans="1:5" s="18" customFormat="1" ht="12.75">
      <c r="A46" s="39" t="s">
        <v>99</v>
      </c>
      <c r="B46" s="31" t="s">
        <v>192</v>
      </c>
      <c r="C46" s="32">
        <v>3110200110102</v>
      </c>
      <c r="D46" s="61" t="s">
        <v>501</v>
      </c>
      <c r="E46" s="60">
        <v>11694.9</v>
      </c>
    </row>
    <row r="47" spans="1:5" s="18" customFormat="1" ht="12.75">
      <c r="A47" s="39" t="s">
        <v>107</v>
      </c>
      <c r="B47" s="31" t="s">
        <v>193</v>
      </c>
      <c r="C47" s="32">
        <v>806201610021</v>
      </c>
      <c r="D47" s="61" t="s">
        <v>502</v>
      </c>
      <c r="E47" s="60">
        <v>11405.6</v>
      </c>
    </row>
    <row r="48" spans="1:5" s="18" customFormat="1" ht="12.75">
      <c r="A48" s="39" t="s">
        <v>108</v>
      </c>
      <c r="B48" s="31" t="s">
        <v>491</v>
      </c>
      <c r="C48" s="32">
        <v>109200610133</v>
      </c>
      <c r="D48" s="61" t="s">
        <v>503</v>
      </c>
      <c r="E48" s="60">
        <v>6498.900000000001</v>
      </c>
    </row>
    <row r="49" spans="1:5" s="18" customFormat="1" ht="14.25" customHeight="1">
      <c r="A49" s="39" t="s">
        <v>109</v>
      </c>
      <c r="B49" s="31" t="s">
        <v>492</v>
      </c>
      <c r="C49" s="32">
        <v>1802200910193</v>
      </c>
      <c r="D49" s="61" t="s">
        <v>504</v>
      </c>
      <c r="E49" s="60">
        <v>6496.6</v>
      </c>
    </row>
    <row r="50" spans="1:5" s="18" customFormat="1" ht="25.5">
      <c r="A50" s="39" t="s">
        <v>110</v>
      </c>
      <c r="B50" s="31" t="s">
        <v>493</v>
      </c>
      <c r="C50" s="32">
        <v>2204200910131</v>
      </c>
      <c r="D50" s="33" t="s">
        <v>505</v>
      </c>
      <c r="E50" s="60">
        <v>4781.4</v>
      </c>
    </row>
    <row r="51" spans="1:5" s="18" customFormat="1" ht="14.25" customHeight="1">
      <c r="A51" s="39" t="s">
        <v>111</v>
      </c>
      <c r="B51" s="31" t="s">
        <v>494</v>
      </c>
      <c r="C51" s="32">
        <v>1908201610025</v>
      </c>
      <c r="D51" s="33" t="s">
        <v>210</v>
      </c>
      <c r="E51" s="60">
        <v>1966.3999999999999</v>
      </c>
    </row>
    <row r="52" spans="1:5" s="18" customFormat="1" ht="25.5">
      <c r="A52" s="39" t="s">
        <v>112</v>
      </c>
      <c r="B52" s="31" t="s">
        <v>195</v>
      </c>
      <c r="C52" s="85">
        <v>1801201210288</v>
      </c>
      <c r="D52" s="63" t="s">
        <v>506</v>
      </c>
      <c r="E52" s="60">
        <v>1607.1999999999998</v>
      </c>
    </row>
    <row r="53" spans="1:5" s="18" customFormat="1" ht="27.75" customHeight="1">
      <c r="A53" s="39" t="s">
        <v>113</v>
      </c>
      <c r="B53" s="67" t="s">
        <v>302</v>
      </c>
      <c r="C53" s="32">
        <v>2801199210017</v>
      </c>
      <c r="D53" s="124" t="s">
        <v>507</v>
      </c>
      <c r="E53" s="60">
        <v>1505.3000000000002</v>
      </c>
    </row>
    <row r="54" spans="1:5" s="18" customFormat="1" ht="38.25">
      <c r="A54" s="39" t="s">
        <v>114</v>
      </c>
      <c r="B54" s="31" t="s">
        <v>303</v>
      </c>
      <c r="C54" s="32">
        <v>2405200410041</v>
      </c>
      <c r="D54" s="33" t="s">
        <v>508</v>
      </c>
      <c r="E54" s="60">
        <v>1345</v>
      </c>
    </row>
    <row r="55" spans="1:5" s="18" customFormat="1" ht="38.25">
      <c r="A55" s="39" t="s">
        <v>115</v>
      </c>
      <c r="B55" s="31" t="s">
        <v>197</v>
      </c>
      <c r="C55" s="32">
        <v>508201310056</v>
      </c>
      <c r="D55" s="33" t="s">
        <v>511</v>
      </c>
      <c r="E55" s="60">
        <v>1107.6</v>
      </c>
    </row>
    <row r="56" spans="1:5" s="18" customFormat="1" ht="16.5" customHeight="1">
      <c r="A56" s="43"/>
      <c r="B56" s="34" t="s">
        <v>6</v>
      </c>
      <c r="C56" s="43"/>
      <c r="D56" s="43"/>
      <c r="E56" s="57">
        <f>SUM(E38:E55)</f>
        <v>85866.2</v>
      </c>
    </row>
    <row r="57" spans="1:5" s="18" customFormat="1" ht="16.5" customHeight="1">
      <c r="A57" s="157" t="s">
        <v>332</v>
      </c>
      <c r="B57" s="157"/>
      <c r="C57" s="157"/>
      <c r="D57" s="157"/>
      <c r="E57" s="157"/>
    </row>
    <row r="58" spans="1:5" s="18" customFormat="1" ht="16.5" customHeight="1">
      <c r="A58" s="42" t="s">
        <v>7</v>
      </c>
      <c r="B58" s="114" t="s">
        <v>353</v>
      </c>
      <c r="C58" s="39" t="s">
        <v>333</v>
      </c>
      <c r="D58" s="117" t="s">
        <v>334</v>
      </c>
      <c r="E58" s="66">
        <v>5669.8</v>
      </c>
    </row>
    <row r="59" spans="1:5" s="18" customFormat="1" ht="16.5" customHeight="1">
      <c r="A59" s="42" t="s">
        <v>50</v>
      </c>
      <c r="B59" s="114" t="s">
        <v>239</v>
      </c>
      <c r="C59" s="39" t="s">
        <v>335</v>
      </c>
      <c r="D59" s="117" t="s">
        <v>336</v>
      </c>
      <c r="E59" s="66">
        <v>909</v>
      </c>
    </row>
    <row r="60" spans="1:5" s="18" customFormat="1" ht="16.5" customHeight="1">
      <c r="A60" s="42" t="s">
        <v>51</v>
      </c>
      <c r="B60" s="114" t="s">
        <v>354</v>
      </c>
      <c r="C60" s="39" t="s">
        <v>337</v>
      </c>
      <c r="D60" s="117" t="s">
        <v>338</v>
      </c>
      <c r="E60" s="66">
        <v>972</v>
      </c>
    </row>
    <row r="61" spans="1:5" s="18" customFormat="1" ht="16.5" customHeight="1">
      <c r="A61" s="42" t="s">
        <v>52</v>
      </c>
      <c r="B61" s="114" t="s">
        <v>355</v>
      </c>
      <c r="C61" s="39" t="s">
        <v>339</v>
      </c>
      <c r="D61" s="117" t="s">
        <v>340</v>
      </c>
      <c r="E61" s="66">
        <v>638.7</v>
      </c>
    </row>
    <row r="62" spans="1:5" s="18" customFormat="1" ht="16.5" customHeight="1">
      <c r="A62" s="42" t="s">
        <v>57</v>
      </c>
      <c r="B62" s="114" t="s">
        <v>341</v>
      </c>
      <c r="C62" s="39" t="s">
        <v>342</v>
      </c>
      <c r="D62" s="117" t="s">
        <v>343</v>
      </c>
      <c r="E62" s="66">
        <v>938.5</v>
      </c>
    </row>
    <row r="63" spans="1:5" s="18" customFormat="1" ht="16.5" customHeight="1">
      <c r="A63" s="42" t="s">
        <v>96</v>
      </c>
      <c r="B63" s="114" t="s">
        <v>344</v>
      </c>
      <c r="C63" s="39" t="s">
        <v>345</v>
      </c>
      <c r="D63" s="117" t="s">
        <v>346</v>
      </c>
      <c r="E63" s="66">
        <v>947.8</v>
      </c>
    </row>
    <row r="64" spans="1:5" s="18" customFormat="1" ht="16.5" customHeight="1">
      <c r="A64" s="42" t="s">
        <v>97</v>
      </c>
      <c r="B64" s="114" t="s">
        <v>347</v>
      </c>
      <c r="C64" s="39" t="s">
        <v>348</v>
      </c>
      <c r="D64" s="117" t="s">
        <v>349</v>
      </c>
      <c r="E64" s="66">
        <v>1142.6</v>
      </c>
    </row>
    <row r="65" spans="1:5" s="18" customFormat="1" ht="16.5" customHeight="1">
      <c r="A65" s="42" t="s">
        <v>98</v>
      </c>
      <c r="B65" s="114" t="s">
        <v>350</v>
      </c>
      <c r="C65" s="39" t="s">
        <v>351</v>
      </c>
      <c r="D65" s="117" t="s">
        <v>352</v>
      </c>
      <c r="E65" s="66">
        <v>3025.5</v>
      </c>
    </row>
    <row r="66" spans="1:5" s="18" customFormat="1" ht="16.5" customHeight="1">
      <c r="A66" s="43"/>
      <c r="B66" s="34" t="s">
        <v>6</v>
      </c>
      <c r="C66" s="43"/>
      <c r="D66" s="43"/>
      <c r="E66" s="57">
        <f>SUM(E58:E65)</f>
        <v>14243.9</v>
      </c>
    </row>
    <row r="67" spans="1:5" s="18" customFormat="1" ht="16.5" customHeight="1">
      <c r="A67" s="157" t="s">
        <v>83</v>
      </c>
      <c r="B67" s="157"/>
      <c r="C67" s="157"/>
      <c r="D67" s="157"/>
      <c r="E67" s="157"/>
    </row>
    <row r="68" spans="1:5" s="18" customFormat="1" ht="16.5" customHeight="1">
      <c r="A68" s="42" t="s">
        <v>7</v>
      </c>
      <c r="B68" s="37" t="s">
        <v>36</v>
      </c>
      <c r="C68" s="42" t="s">
        <v>37</v>
      </c>
      <c r="D68" s="86" t="s">
        <v>38</v>
      </c>
      <c r="E68" s="48">
        <v>5227.5</v>
      </c>
    </row>
    <row r="69" spans="1:5" s="18" customFormat="1" ht="16.5" customHeight="1">
      <c r="A69" s="42" t="s">
        <v>50</v>
      </c>
      <c r="B69" s="37" t="s">
        <v>87</v>
      </c>
      <c r="C69" s="115" t="s">
        <v>72</v>
      </c>
      <c r="D69" s="86" t="s">
        <v>73</v>
      </c>
      <c r="E69" s="48">
        <v>550.4</v>
      </c>
    </row>
    <row r="70" spans="1:5" s="18" customFormat="1" ht="16.5" customHeight="1">
      <c r="A70" s="42" t="s">
        <v>51</v>
      </c>
      <c r="B70" s="37" t="s">
        <v>175</v>
      </c>
      <c r="C70" s="42" t="s">
        <v>176</v>
      </c>
      <c r="D70" s="86" t="s">
        <v>177</v>
      </c>
      <c r="E70" s="48">
        <v>533</v>
      </c>
    </row>
    <row r="71" spans="1:5" s="18" customFormat="1" ht="16.5" customHeight="1">
      <c r="A71" s="43"/>
      <c r="B71" s="34" t="s">
        <v>6</v>
      </c>
      <c r="C71" s="43"/>
      <c r="D71" s="43"/>
      <c r="E71" s="57">
        <f>SUM(E68:E70)</f>
        <v>6310.9</v>
      </c>
    </row>
    <row r="72" spans="1:5" s="18" customFormat="1" ht="16.5" customHeight="1">
      <c r="A72" s="155" t="s">
        <v>378</v>
      </c>
      <c r="B72" s="155"/>
      <c r="C72" s="155"/>
      <c r="D72" s="155"/>
      <c r="E72" s="155"/>
    </row>
    <row r="73" spans="1:5" s="18" customFormat="1" ht="16.5" customHeight="1">
      <c r="A73" s="42" t="s">
        <v>7</v>
      </c>
      <c r="B73" s="37" t="s">
        <v>380</v>
      </c>
      <c r="C73" s="42" t="s">
        <v>383</v>
      </c>
      <c r="D73" s="86" t="s">
        <v>483</v>
      </c>
      <c r="E73" s="48">
        <v>2309.8</v>
      </c>
    </row>
    <row r="74" spans="1:5" s="18" customFormat="1" ht="16.5" customHeight="1">
      <c r="A74" s="42" t="s">
        <v>50</v>
      </c>
      <c r="B74" s="37" t="s">
        <v>381</v>
      </c>
      <c r="C74" s="42" t="s">
        <v>170</v>
      </c>
      <c r="D74" s="86" t="s">
        <v>171</v>
      </c>
      <c r="E74" s="48">
        <v>19304.9</v>
      </c>
    </row>
    <row r="75" spans="1:5" s="18" customFormat="1" ht="16.5" customHeight="1">
      <c r="A75" s="42" t="s">
        <v>51</v>
      </c>
      <c r="B75" s="37" t="s">
        <v>172</v>
      </c>
      <c r="C75" s="42" t="s">
        <v>173</v>
      </c>
      <c r="D75" s="86" t="s">
        <v>174</v>
      </c>
      <c r="E75" s="48">
        <v>24912.8</v>
      </c>
    </row>
    <row r="76" spans="1:5" s="18" customFormat="1" ht="16.5" customHeight="1">
      <c r="A76" s="43"/>
      <c r="B76" s="34" t="s">
        <v>6</v>
      </c>
      <c r="C76" s="43"/>
      <c r="D76" s="43"/>
      <c r="E76" s="57">
        <f>SUM(E73:E75)</f>
        <v>46527.5</v>
      </c>
    </row>
    <row r="77" spans="1:5" s="18" customFormat="1" ht="17.25" customHeight="1">
      <c r="A77" s="155" t="s">
        <v>27</v>
      </c>
      <c r="B77" s="155"/>
      <c r="C77" s="155"/>
      <c r="D77" s="155"/>
      <c r="E77" s="155"/>
    </row>
    <row r="78" spans="1:5" s="18" customFormat="1" ht="15" customHeight="1">
      <c r="A78" s="88">
        <v>1</v>
      </c>
      <c r="B78" s="41" t="s">
        <v>461</v>
      </c>
      <c r="C78" s="115" t="s">
        <v>467</v>
      </c>
      <c r="D78" s="41" t="s">
        <v>473</v>
      </c>
      <c r="E78" s="90">
        <v>18020.7</v>
      </c>
    </row>
    <row r="79" spans="1:5" s="18" customFormat="1" ht="15" customHeight="1">
      <c r="A79" s="88">
        <v>2</v>
      </c>
      <c r="B79" s="41" t="s">
        <v>462</v>
      </c>
      <c r="C79" s="92" t="s">
        <v>468</v>
      </c>
      <c r="D79" s="41" t="s">
        <v>474</v>
      </c>
      <c r="E79" s="90">
        <v>14002.2</v>
      </c>
    </row>
    <row r="80" spans="1:5" s="18" customFormat="1" ht="15" customHeight="1">
      <c r="A80" s="88">
        <v>3</v>
      </c>
      <c r="B80" s="41" t="s">
        <v>463</v>
      </c>
      <c r="C80" s="92" t="s">
        <v>469</v>
      </c>
      <c r="D80" s="41" t="s">
        <v>474</v>
      </c>
      <c r="E80" s="90">
        <v>9658.5</v>
      </c>
    </row>
    <row r="81" spans="1:5" s="18" customFormat="1" ht="15" customHeight="1">
      <c r="A81" s="88">
        <v>4</v>
      </c>
      <c r="B81" s="41" t="s">
        <v>464</v>
      </c>
      <c r="C81" s="92" t="s">
        <v>470</v>
      </c>
      <c r="D81" s="41" t="s">
        <v>475</v>
      </c>
      <c r="E81" s="90">
        <v>8117.5</v>
      </c>
    </row>
    <row r="82" spans="1:5" s="18" customFormat="1" ht="15" customHeight="1">
      <c r="A82" s="88">
        <v>5</v>
      </c>
      <c r="B82" s="41" t="s">
        <v>465</v>
      </c>
      <c r="C82" s="92" t="s">
        <v>471</v>
      </c>
      <c r="D82" s="41" t="s">
        <v>476</v>
      </c>
      <c r="E82" s="93">
        <v>1277.1</v>
      </c>
    </row>
    <row r="83" spans="1:5" s="18" customFormat="1" ht="15" customHeight="1">
      <c r="A83" s="88">
        <v>6</v>
      </c>
      <c r="B83" s="31" t="s">
        <v>466</v>
      </c>
      <c r="C83" s="39" t="s">
        <v>472</v>
      </c>
      <c r="D83" s="31" t="s">
        <v>477</v>
      </c>
      <c r="E83" s="93">
        <v>1005.4</v>
      </c>
    </row>
    <row r="84" spans="1:5" s="18" customFormat="1" ht="15" customHeight="1">
      <c r="A84" s="42"/>
      <c r="B84" s="95" t="s">
        <v>6</v>
      </c>
      <c r="C84" s="39"/>
      <c r="D84" s="69"/>
      <c r="E84" s="96">
        <f>SUM(E78:E83)</f>
        <v>52081.4</v>
      </c>
    </row>
    <row r="85" spans="1:5" s="18" customFormat="1" ht="15" customHeight="1">
      <c r="A85" s="157" t="s">
        <v>120</v>
      </c>
      <c r="B85" s="157"/>
      <c r="C85" s="157"/>
      <c r="D85" s="157"/>
      <c r="E85" s="157"/>
    </row>
    <row r="86" spans="1:5" s="18" customFormat="1" ht="15" customHeight="1">
      <c r="A86" s="42" t="s">
        <v>7</v>
      </c>
      <c r="B86" s="37" t="s">
        <v>121</v>
      </c>
      <c r="C86" s="42" t="s">
        <v>122</v>
      </c>
      <c r="D86" s="86" t="s">
        <v>59</v>
      </c>
      <c r="E86" s="48">
        <v>566.4</v>
      </c>
    </row>
    <row r="87" spans="1:5" s="18" customFormat="1" ht="15" customHeight="1">
      <c r="A87" s="42" t="s">
        <v>50</v>
      </c>
      <c r="B87" s="37" t="s">
        <v>123</v>
      </c>
      <c r="C87" s="42" t="s">
        <v>124</v>
      </c>
      <c r="D87" s="86" t="s">
        <v>125</v>
      </c>
      <c r="E87" s="48">
        <v>2692.7</v>
      </c>
    </row>
    <row r="88" spans="1:5" s="18" customFormat="1" ht="15" customHeight="1">
      <c r="A88" s="42" t="s">
        <v>51</v>
      </c>
      <c r="B88" s="37" t="s">
        <v>126</v>
      </c>
      <c r="C88" s="42" t="s">
        <v>127</v>
      </c>
      <c r="D88" s="86" t="s">
        <v>63</v>
      </c>
      <c r="E88" s="48">
        <v>761.4</v>
      </c>
    </row>
    <row r="89" spans="1:5" s="18" customFormat="1" ht="15" customHeight="1">
      <c r="A89" s="42" t="s">
        <v>52</v>
      </c>
      <c r="B89" s="37" t="s">
        <v>128</v>
      </c>
      <c r="C89" s="42" t="s">
        <v>129</v>
      </c>
      <c r="D89" s="86" t="s">
        <v>64</v>
      </c>
      <c r="E89" s="48">
        <v>1008.8</v>
      </c>
    </row>
    <row r="90" spans="1:5" s="18" customFormat="1" ht="15" customHeight="1">
      <c r="A90" s="42"/>
      <c r="B90" s="34" t="s">
        <v>6</v>
      </c>
      <c r="C90" s="42"/>
      <c r="D90" s="42"/>
      <c r="E90" s="57">
        <f>E89+E88+E87+E86</f>
        <v>5029.299999999999</v>
      </c>
    </row>
    <row r="91" spans="1:5" s="18" customFormat="1" ht="15" customHeight="1">
      <c r="A91" s="159" t="s">
        <v>31</v>
      </c>
      <c r="B91" s="159"/>
      <c r="C91" s="159"/>
      <c r="D91" s="159"/>
      <c r="E91" s="159"/>
    </row>
    <row r="92" spans="1:5" s="18" customFormat="1" ht="15" customHeight="1">
      <c r="A92" s="97">
        <v>1</v>
      </c>
      <c r="B92" s="37" t="s">
        <v>15</v>
      </c>
      <c r="C92" s="125" t="s">
        <v>16</v>
      </c>
      <c r="D92" s="126" t="s">
        <v>74</v>
      </c>
      <c r="E92" s="127">
        <v>549.7</v>
      </c>
    </row>
    <row r="93" spans="1:5" s="18" customFormat="1" ht="15" customHeight="1">
      <c r="A93" s="47"/>
      <c r="B93" s="95" t="s">
        <v>6</v>
      </c>
      <c r="C93" s="39"/>
      <c r="D93" s="44"/>
      <c r="E93" s="102">
        <f>E92</f>
        <v>549.7</v>
      </c>
    </row>
    <row r="94" spans="1:5" s="18" customFormat="1" ht="15" customHeight="1">
      <c r="A94" s="157" t="s">
        <v>118</v>
      </c>
      <c r="B94" s="157"/>
      <c r="C94" s="157"/>
      <c r="D94" s="157"/>
      <c r="E94" s="157"/>
    </row>
    <row r="95" spans="1:5" s="18" customFormat="1" ht="15" customHeight="1">
      <c r="A95" s="42" t="s">
        <v>7</v>
      </c>
      <c r="B95" s="103" t="s">
        <v>76</v>
      </c>
      <c r="C95" s="104" t="s">
        <v>60</v>
      </c>
      <c r="D95" s="105" t="s">
        <v>30</v>
      </c>
      <c r="E95" s="106">
        <v>4742.6</v>
      </c>
    </row>
    <row r="96" spans="1:5" s="18" customFormat="1" ht="15" customHeight="1">
      <c r="A96" s="42" t="s">
        <v>50</v>
      </c>
      <c r="B96" s="103" t="s">
        <v>77</v>
      </c>
      <c r="C96" s="104" t="s">
        <v>61</v>
      </c>
      <c r="D96" s="105" t="s">
        <v>62</v>
      </c>
      <c r="E96" s="106">
        <v>21444.7</v>
      </c>
    </row>
    <row r="97" spans="1:5" s="18" customFormat="1" ht="15" customHeight="1">
      <c r="A97" s="42" t="s">
        <v>51</v>
      </c>
      <c r="B97" s="103" t="s">
        <v>78</v>
      </c>
      <c r="C97" s="104" t="s">
        <v>119</v>
      </c>
      <c r="D97" s="105" t="s">
        <v>79</v>
      </c>
      <c r="E97" s="106">
        <v>11269.9</v>
      </c>
    </row>
    <row r="98" spans="1:5" s="18" customFormat="1" ht="15" customHeight="1">
      <c r="A98" s="47"/>
      <c r="B98" s="95" t="s">
        <v>6</v>
      </c>
      <c r="C98" s="39"/>
      <c r="D98" s="44"/>
      <c r="E98" s="102">
        <f>E97+E96+E95</f>
        <v>37457.2</v>
      </c>
    </row>
    <row r="99" spans="1:5" s="18" customFormat="1" ht="15" customHeight="1">
      <c r="A99" s="157" t="s">
        <v>75</v>
      </c>
      <c r="B99" s="157"/>
      <c r="C99" s="157"/>
      <c r="D99" s="157"/>
      <c r="E99" s="157"/>
    </row>
    <row r="100" spans="1:5" s="18" customFormat="1" ht="15" customHeight="1">
      <c r="A100" s="42" t="s">
        <v>7</v>
      </c>
      <c r="B100" s="86" t="s">
        <v>88</v>
      </c>
      <c r="C100" s="42" t="s">
        <v>48</v>
      </c>
      <c r="D100" s="86" t="s">
        <v>49</v>
      </c>
      <c r="E100" s="47" t="s">
        <v>478</v>
      </c>
    </row>
    <row r="101" spans="1:5" s="18" customFormat="1" ht="15" customHeight="1">
      <c r="A101" s="42" t="s">
        <v>50</v>
      </c>
      <c r="B101" s="86" t="s">
        <v>402</v>
      </c>
      <c r="C101" s="42" t="s">
        <v>403</v>
      </c>
      <c r="D101" s="86" t="s">
        <v>404</v>
      </c>
      <c r="E101" s="47" t="s">
        <v>479</v>
      </c>
    </row>
    <row r="102" spans="1:5" s="18" customFormat="1" ht="15" customHeight="1">
      <c r="A102" s="42" t="s">
        <v>51</v>
      </c>
      <c r="B102" s="86" t="s">
        <v>93</v>
      </c>
      <c r="C102" s="42" t="s">
        <v>17</v>
      </c>
      <c r="D102" s="86" t="s">
        <v>89</v>
      </c>
      <c r="E102" s="47" t="s">
        <v>90</v>
      </c>
    </row>
    <row r="103" spans="1:5" s="18" customFormat="1" ht="15" customHeight="1">
      <c r="A103" s="42" t="s">
        <v>52</v>
      </c>
      <c r="B103" s="107" t="s">
        <v>94</v>
      </c>
      <c r="C103" s="39" t="s">
        <v>23</v>
      </c>
      <c r="D103" s="59" t="s">
        <v>22</v>
      </c>
      <c r="E103" s="108">
        <v>1189</v>
      </c>
    </row>
    <row r="104" spans="1:5" s="18" customFormat="1" ht="15" customHeight="1">
      <c r="A104" s="47"/>
      <c r="B104" s="95" t="s">
        <v>6</v>
      </c>
      <c r="C104" s="39"/>
      <c r="D104" s="44"/>
      <c r="E104" s="109">
        <f>E103+E102+E101+E100</f>
        <v>4376.8</v>
      </c>
    </row>
    <row r="105" spans="1:5" s="18" customFormat="1" ht="15.75" customHeight="1">
      <c r="A105" s="12"/>
      <c r="B105" s="13"/>
      <c r="C105" s="24"/>
      <c r="D105" s="12"/>
      <c r="E105" s="29"/>
    </row>
    <row r="106" spans="1:5" s="18" customFormat="1" ht="15.75" customHeight="1">
      <c r="A106" s="12"/>
      <c r="B106" s="13"/>
      <c r="C106" s="24"/>
      <c r="D106" s="12"/>
      <c r="E106" s="29"/>
    </row>
    <row r="107" spans="1:5" ht="12.75">
      <c r="A107" s="12"/>
      <c r="B107" s="13"/>
      <c r="C107" s="24"/>
      <c r="D107" s="12"/>
      <c r="E107" s="29" t="s">
        <v>11</v>
      </c>
    </row>
    <row r="108" spans="1:5" ht="12.75">
      <c r="A108" s="12"/>
      <c r="B108" s="4" t="s">
        <v>513</v>
      </c>
      <c r="C108" s="2"/>
      <c r="D108" s="21"/>
      <c r="E108" s="29" t="s">
        <v>11</v>
      </c>
    </row>
    <row r="109" spans="1:5" ht="12.75">
      <c r="A109" s="12"/>
      <c r="B109" s="13"/>
      <c r="C109" s="24"/>
      <c r="D109" s="12"/>
      <c r="E109" s="29" t="s">
        <v>11</v>
      </c>
    </row>
    <row r="110" spans="1:5" ht="12.75">
      <c r="A110" s="21"/>
      <c r="B110" s="4"/>
      <c r="C110" s="2"/>
      <c r="D110" s="21"/>
      <c r="E110" s="27" t="s">
        <v>11</v>
      </c>
    </row>
    <row r="111" spans="1:5" ht="12.75">
      <c r="A111" s="12"/>
      <c r="B111" s="1"/>
      <c r="C111" s="20"/>
      <c r="D111" s="12"/>
      <c r="E111" s="27"/>
    </row>
    <row r="112" spans="1:5" ht="12.75">
      <c r="A112" s="12"/>
      <c r="B112" s="1"/>
      <c r="C112" s="20"/>
      <c r="D112" s="12"/>
      <c r="E112" s="27"/>
    </row>
  </sheetData>
  <sheetProtection/>
  <mergeCells count="15">
    <mergeCell ref="E4:E6"/>
    <mergeCell ref="A7:E7"/>
    <mergeCell ref="A13:E13"/>
    <mergeCell ref="A18:E18"/>
    <mergeCell ref="A24:E24"/>
    <mergeCell ref="A28:E28"/>
    <mergeCell ref="A91:E91"/>
    <mergeCell ref="A94:E94"/>
    <mergeCell ref="A99:E99"/>
    <mergeCell ref="A37:E37"/>
    <mergeCell ref="A57:E57"/>
    <mergeCell ref="A67:E67"/>
    <mergeCell ref="A72:E72"/>
    <mergeCell ref="A77:E77"/>
    <mergeCell ref="A85:E8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29">
      <selection activeCell="A59" sqref="A1:IV16384"/>
    </sheetView>
  </sheetViews>
  <sheetFormatPr defaultColWidth="9.140625" defaultRowHeight="15"/>
  <cols>
    <col min="1" max="1" width="5.00390625" style="18" customWidth="1"/>
    <col min="2" max="2" width="56.421875" style="18" customWidth="1"/>
    <col min="3" max="3" width="17.140625" style="111" customWidth="1"/>
    <col min="4" max="4" width="33.00390625" style="111" bestFit="1" customWidth="1"/>
    <col min="5" max="5" width="13.8515625" style="112" customWidth="1"/>
    <col min="6" max="6" width="11.421875" style="110" bestFit="1" customWidth="1"/>
    <col min="7" max="16384" width="9.140625" style="110" customWidth="1"/>
  </cols>
  <sheetData>
    <row r="1" spans="1:5" ht="12.75">
      <c r="A1" s="1"/>
      <c r="B1" s="2" t="s">
        <v>33</v>
      </c>
      <c r="C1" s="2"/>
      <c r="D1" s="2"/>
      <c r="E1" s="26"/>
    </row>
    <row r="2" spans="1:5" ht="12.75">
      <c r="A2" s="1"/>
      <c r="B2" s="2" t="s">
        <v>512</v>
      </c>
      <c r="C2" s="2"/>
      <c r="D2" s="2"/>
      <c r="E2" s="26"/>
    </row>
    <row r="3" spans="1:5" ht="13.5" thickBot="1">
      <c r="A3" s="4"/>
      <c r="B3" s="4"/>
      <c r="C3" s="2"/>
      <c r="D3" s="21"/>
      <c r="E3" s="27" t="s">
        <v>12</v>
      </c>
    </row>
    <row r="4" spans="1:6" ht="12.75">
      <c r="A4" s="5"/>
      <c r="B4" s="6" t="s">
        <v>0</v>
      </c>
      <c r="C4" s="7"/>
      <c r="D4" s="6" t="s">
        <v>1</v>
      </c>
      <c r="E4" s="137" t="s">
        <v>13</v>
      </c>
      <c r="F4" s="128"/>
    </row>
    <row r="5" spans="1:6" ht="12.75">
      <c r="A5" s="8" t="s">
        <v>2</v>
      </c>
      <c r="B5" s="8" t="s">
        <v>3</v>
      </c>
      <c r="C5" s="2" t="s">
        <v>4</v>
      </c>
      <c r="D5" s="8" t="s">
        <v>5</v>
      </c>
      <c r="E5" s="138"/>
      <c r="F5" s="128"/>
    </row>
    <row r="6" spans="1:6" ht="30" customHeight="1">
      <c r="A6" s="121"/>
      <c r="B6" s="8"/>
      <c r="C6" s="2"/>
      <c r="D6" s="8"/>
      <c r="E6" s="138"/>
      <c r="F6" s="128"/>
    </row>
    <row r="7" spans="1:6" ht="15.75" customHeight="1">
      <c r="A7" s="155" t="s">
        <v>584</v>
      </c>
      <c r="B7" s="155"/>
      <c r="C7" s="155"/>
      <c r="D7" s="155"/>
      <c r="E7" s="155"/>
      <c r="F7" s="128"/>
    </row>
    <row r="8" spans="1:6" ht="15.75" customHeight="1">
      <c r="A8" s="40">
        <v>1</v>
      </c>
      <c r="B8" s="37" t="s">
        <v>588</v>
      </c>
      <c r="C8" s="38" t="s">
        <v>591</v>
      </c>
      <c r="D8" s="41" t="s">
        <v>594</v>
      </c>
      <c r="E8" s="48">
        <v>4622.8</v>
      </c>
      <c r="F8" s="128"/>
    </row>
    <row r="9" spans="1:6" ht="15.75" customHeight="1">
      <c r="A9" s="40">
        <v>2</v>
      </c>
      <c r="B9" s="41" t="s">
        <v>589</v>
      </c>
      <c r="C9" s="38" t="s">
        <v>592</v>
      </c>
      <c r="D9" s="41" t="s">
        <v>589</v>
      </c>
      <c r="E9" s="48">
        <v>5940.2</v>
      </c>
      <c r="F9" s="128"/>
    </row>
    <row r="10" spans="1:6" ht="15.75" customHeight="1">
      <c r="A10" s="40">
        <v>3</v>
      </c>
      <c r="B10" s="37" t="s">
        <v>590</v>
      </c>
      <c r="C10" s="38" t="s">
        <v>593</v>
      </c>
      <c r="D10" s="41" t="s">
        <v>595</v>
      </c>
      <c r="E10" s="48">
        <v>32179.5</v>
      </c>
      <c r="F10" s="128"/>
    </row>
    <row r="11" spans="1:6" ht="15.75" customHeight="1">
      <c r="A11" s="66"/>
      <c r="B11" s="34" t="s">
        <v>6</v>
      </c>
      <c r="C11" s="46"/>
      <c r="D11" s="56"/>
      <c r="E11" s="57">
        <f>SUM(E8:E10)</f>
        <v>42742.5</v>
      </c>
      <c r="F11" s="128"/>
    </row>
    <row r="12" spans="1:6" ht="16.5" customHeight="1">
      <c r="A12" s="158" t="s">
        <v>520</v>
      </c>
      <c r="B12" s="158"/>
      <c r="C12" s="158"/>
      <c r="D12" s="158"/>
      <c r="E12" s="158"/>
      <c r="F12" s="128"/>
    </row>
    <row r="13" spans="1:6" ht="17.25" customHeight="1">
      <c r="A13" s="40">
        <v>1</v>
      </c>
      <c r="B13" s="37" t="s">
        <v>569</v>
      </c>
      <c r="C13" s="46">
        <v>2808201210151</v>
      </c>
      <c r="D13" s="120" t="s">
        <v>570</v>
      </c>
      <c r="E13" s="48">
        <v>35089.6</v>
      </c>
      <c r="F13" s="128"/>
    </row>
    <row r="14" spans="1:6" ht="17.25" customHeight="1">
      <c r="A14" s="40">
        <v>2</v>
      </c>
      <c r="B14" s="37" t="s">
        <v>571</v>
      </c>
      <c r="C14" s="46">
        <v>2604201210145</v>
      </c>
      <c r="D14" s="120" t="s">
        <v>572</v>
      </c>
      <c r="E14" s="48">
        <v>29518.3</v>
      </c>
      <c r="F14" s="128"/>
    </row>
    <row r="15" spans="1:6" ht="17.25" customHeight="1">
      <c r="A15" s="40">
        <v>3</v>
      </c>
      <c r="B15" s="37" t="s">
        <v>573</v>
      </c>
      <c r="C15" s="46">
        <v>712200610068</v>
      </c>
      <c r="D15" s="120" t="s">
        <v>574</v>
      </c>
      <c r="E15" s="48">
        <v>19054.6</v>
      </c>
      <c r="F15" s="128"/>
    </row>
    <row r="16" spans="1:6" ht="17.25" customHeight="1">
      <c r="A16" s="40">
        <v>4</v>
      </c>
      <c r="B16" s="37" t="s">
        <v>575</v>
      </c>
      <c r="C16" s="46">
        <v>2911200110061</v>
      </c>
      <c r="D16" s="120" t="s">
        <v>576</v>
      </c>
      <c r="E16" s="48">
        <v>15778.8</v>
      </c>
      <c r="F16" s="128"/>
    </row>
    <row r="17" spans="1:6" ht="17.25" customHeight="1">
      <c r="A17" s="40">
        <v>5</v>
      </c>
      <c r="B17" s="37" t="s">
        <v>577</v>
      </c>
      <c r="C17" s="46">
        <v>607200710225</v>
      </c>
      <c r="D17" s="120" t="s">
        <v>578</v>
      </c>
      <c r="E17" s="48">
        <v>14313.3</v>
      </c>
      <c r="F17" s="128"/>
    </row>
    <row r="18" spans="1:8" ht="17.25" customHeight="1">
      <c r="A18" s="66"/>
      <c r="B18" s="34" t="s">
        <v>6</v>
      </c>
      <c r="C18" s="46"/>
      <c r="D18" s="56"/>
      <c r="E18" s="57">
        <f>SUM(E13:E17)</f>
        <v>113754.6</v>
      </c>
      <c r="F18" s="128"/>
      <c r="H18" s="110" t="s">
        <v>11</v>
      </c>
    </row>
    <row r="19" spans="1:6" s="18" customFormat="1" ht="15.75" customHeight="1">
      <c r="A19" s="155" t="s">
        <v>583</v>
      </c>
      <c r="B19" s="155"/>
      <c r="C19" s="155"/>
      <c r="D19" s="155"/>
      <c r="E19" s="155"/>
      <c r="F19" s="128"/>
    </row>
    <row r="20" spans="1:6" s="18" customFormat="1" ht="15.75" customHeight="1">
      <c r="A20" s="69">
        <v>1</v>
      </c>
      <c r="B20" s="118" t="s">
        <v>521</v>
      </c>
      <c r="C20" s="119">
        <v>22401198900484</v>
      </c>
      <c r="D20" s="70" t="s">
        <v>522</v>
      </c>
      <c r="E20" s="71">
        <v>3290.3</v>
      </c>
      <c r="F20" s="128"/>
    </row>
    <row r="21" spans="1:6" s="18" customFormat="1" ht="15.75" customHeight="1">
      <c r="A21" s="69">
        <v>2</v>
      </c>
      <c r="B21" s="89" t="s">
        <v>444</v>
      </c>
      <c r="C21" s="119">
        <v>21905198801538</v>
      </c>
      <c r="D21" s="70" t="s">
        <v>444</v>
      </c>
      <c r="E21" s="71">
        <v>821</v>
      </c>
      <c r="F21" s="128"/>
    </row>
    <row r="22" spans="1:6" s="18" customFormat="1" ht="15" customHeight="1">
      <c r="A22" s="69">
        <v>3</v>
      </c>
      <c r="B22" s="89" t="s">
        <v>445</v>
      </c>
      <c r="C22" s="119">
        <v>2301201010287</v>
      </c>
      <c r="D22" s="67" t="s">
        <v>448</v>
      </c>
      <c r="E22" s="75">
        <v>3744.7</v>
      </c>
      <c r="F22" s="128"/>
    </row>
    <row r="23" spans="1:6" s="18" customFormat="1" ht="15" customHeight="1">
      <c r="A23" s="69">
        <v>4</v>
      </c>
      <c r="B23" s="89" t="s">
        <v>523</v>
      </c>
      <c r="C23" s="119">
        <v>1302201810290</v>
      </c>
      <c r="D23" s="67" t="s">
        <v>524</v>
      </c>
      <c r="E23" s="75">
        <v>5013.4</v>
      </c>
      <c r="F23" s="128"/>
    </row>
    <row r="24" spans="1:6" s="18" customFormat="1" ht="15" customHeight="1">
      <c r="A24" s="69">
        <v>5</v>
      </c>
      <c r="B24" s="89" t="s">
        <v>525</v>
      </c>
      <c r="C24" s="119">
        <v>212201310102</v>
      </c>
      <c r="D24" s="67" t="s">
        <v>526</v>
      </c>
      <c r="E24" s="75">
        <v>515.3</v>
      </c>
      <c r="F24" s="128"/>
    </row>
    <row r="25" spans="1:6" s="18" customFormat="1" ht="15" customHeight="1">
      <c r="A25" s="66"/>
      <c r="B25" s="34" t="s">
        <v>6</v>
      </c>
      <c r="C25" s="122"/>
      <c r="D25" s="67"/>
      <c r="E25" s="76">
        <f>SUM(E20:E24)</f>
        <v>13384.699999999999</v>
      </c>
      <c r="F25" s="128"/>
    </row>
    <row r="26" spans="1:6" s="18" customFormat="1" ht="16.5" customHeight="1">
      <c r="A26" s="155" t="s">
        <v>582</v>
      </c>
      <c r="B26" s="155"/>
      <c r="C26" s="155"/>
      <c r="D26" s="155"/>
      <c r="E26" s="155"/>
      <c r="F26" s="128"/>
    </row>
    <row r="27" spans="1:6" s="18" customFormat="1" ht="15.75" customHeight="1">
      <c r="A27" s="80">
        <v>1</v>
      </c>
      <c r="B27" s="45" t="s">
        <v>563</v>
      </c>
      <c r="C27" s="123">
        <v>1201201110194</v>
      </c>
      <c r="D27" s="45" t="s">
        <v>564</v>
      </c>
      <c r="E27" s="82">
        <v>7181.7</v>
      </c>
      <c r="F27" s="128"/>
    </row>
    <row r="28" spans="1:6" s="18" customFormat="1" ht="18" customHeight="1">
      <c r="A28" s="80">
        <v>2</v>
      </c>
      <c r="B28" s="45" t="s">
        <v>565</v>
      </c>
      <c r="C28" s="123">
        <v>3101200610219</v>
      </c>
      <c r="D28" s="45" t="s">
        <v>566</v>
      </c>
      <c r="E28" s="82">
        <v>29875.6</v>
      </c>
      <c r="F28" s="128"/>
    </row>
    <row r="29" spans="1:6" s="18" customFormat="1" ht="18" customHeight="1">
      <c r="A29" s="80">
        <v>3</v>
      </c>
      <c r="B29" s="45" t="s">
        <v>480</v>
      </c>
      <c r="C29" s="123">
        <v>709200910073</v>
      </c>
      <c r="D29" s="45" t="s">
        <v>567</v>
      </c>
      <c r="E29" s="82">
        <v>2233.2</v>
      </c>
      <c r="F29" s="128"/>
    </row>
    <row r="30" spans="1:6" s="18" customFormat="1" ht="18" customHeight="1">
      <c r="A30" s="80">
        <v>4</v>
      </c>
      <c r="B30" s="45" t="s">
        <v>568</v>
      </c>
      <c r="C30" s="123">
        <v>609201110120</v>
      </c>
      <c r="D30" s="45" t="s">
        <v>410</v>
      </c>
      <c r="E30" s="82">
        <v>5267.9</v>
      </c>
      <c r="F30" s="128"/>
    </row>
    <row r="31" spans="1:8" s="18" customFormat="1" ht="12" customHeight="1">
      <c r="A31" s="51"/>
      <c r="B31" s="34" t="s">
        <v>6</v>
      </c>
      <c r="C31" s="35"/>
      <c r="D31" s="36"/>
      <c r="E31" s="49">
        <f>SUM(E27:E30)</f>
        <v>44558.399999999994</v>
      </c>
      <c r="F31" s="128"/>
      <c r="H31" s="18" t="s">
        <v>11</v>
      </c>
    </row>
    <row r="32" spans="1:6" ht="16.5" customHeight="1">
      <c r="A32" s="155" t="s">
        <v>581</v>
      </c>
      <c r="B32" s="155"/>
      <c r="C32" s="155"/>
      <c r="D32" s="155"/>
      <c r="E32" s="155"/>
      <c r="F32" s="128"/>
    </row>
    <row r="33" spans="1:6" ht="12.75">
      <c r="A33" s="80">
        <v>1</v>
      </c>
      <c r="B33" s="67" t="s">
        <v>10</v>
      </c>
      <c r="C33" s="83" t="s">
        <v>9</v>
      </c>
      <c r="D33" s="67" t="s">
        <v>484</v>
      </c>
      <c r="E33" s="84">
        <v>94066.1</v>
      </c>
      <c r="F33" s="128"/>
    </row>
    <row r="34" spans="1:6" ht="12.75">
      <c r="A34" s="80">
        <v>2</v>
      </c>
      <c r="B34" s="67" t="s">
        <v>370</v>
      </c>
      <c r="C34" s="83" t="s">
        <v>8</v>
      </c>
      <c r="D34" s="67" t="s">
        <v>485</v>
      </c>
      <c r="E34" s="84">
        <v>76300</v>
      </c>
      <c r="F34" s="128"/>
    </row>
    <row r="35" spans="1:6" ht="12.75">
      <c r="A35" s="80">
        <v>3</v>
      </c>
      <c r="B35" s="67" t="s">
        <v>41</v>
      </c>
      <c r="C35" s="83" t="s">
        <v>371</v>
      </c>
      <c r="D35" s="67" t="s">
        <v>19</v>
      </c>
      <c r="E35" s="84">
        <v>36852</v>
      </c>
      <c r="F35" s="128"/>
    </row>
    <row r="36" spans="1:6" ht="12.75">
      <c r="A36" s="80">
        <v>4</v>
      </c>
      <c r="B36" s="67" t="s">
        <v>26</v>
      </c>
      <c r="C36" s="83" t="s">
        <v>24</v>
      </c>
      <c r="D36" s="67" t="s">
        <v>486</v>
      </c>
      <c r="E36" s="84">
        <v>46164.6</v>
      </c>
      <c r="F36" s="128"/>
    </row>
    <row r="37" spans="1:6" ht="12.75">
      <c r="A37" s="80">
        <v>5</v>
      </c>
      <c r="B37" s="67" t="s">
        <v>34</v>
      </c>
      <c r="C37" s="83" t="s">
        <v>35</v>
      </c>
      <c r="D37" s="67" t="s">
        <v>487</v>
      </c>
      <c r="E37" s="84">
        <v>6979</v>
      </c>
      <c r="F37" s="128"/>
    </row>
    <row r="38" spans="1:6" ht="12.75">
      <c r="A38" s="80">
        <v>6</v>
      </c>
      <c r="B38" s="67" t="s">
        <v>42</v>
      </c>
      <c r="C38" s="83" t="s">
        <v>39</v>
      </c>
      <c r="D38" s="67" t="s">
        <v>488</v>
      </c>
      <c r="E38" s="84">
        <v>1063.9</v>
      </c>
      <c r="F38" s="128"/>
    </row>
    <row r="39" spans="1:6" ht="12.75">
      <c r="A39" s="80">
        <v>7</v>
      </c>
      <c r="B39" s="67" t="s">
        <v>100</v>
      </c>
      <c r="C39" s="83" t="s">
        <v>101</v>
      </c>
      <c r="D39" s="67" t="s">
        <v>489</v>
      </c>
      <c r="E39" s="84">
        <v>5219.7</v>
      </c>
      <c r="F39" s="128"/>
    </row>
    <row r="40" spans="1:6" ht="15" customHeight="1">
      <c r="A40" s="47"/>
      <c r="B40" s="34" t="s">
        <v>6</v>
      </c>
      <c r="C40" s="39"/>
      <c r="D40" s="44"/>
      <c r="E40" s="58">
        <f>SUM(E33:E39)</f>
        <v>266645.3</v>
      </c>
      <c r="F40" s="129"/>
    </row>
    <row r="41" spans="1:6" s="18" customFormat="1" ht="15" customHeight="1">
      <c r="A41" s="156" t="s">
        <v>580</v>
      </c>
      <c r="B41" s="156"/>
      <c r="C41" s="156"/>
      <c r="D41" s="156"/>
      <c r="E41" s="156"/>
      <c r="F41" s="128"/>
    </row>
    <row r="42" spans="1:6" s="18" customFormat="1" ht="12.75">
      <c r="A42" s="39" t="s">
        <v>7</v>
      </c>
      <c r="B42" s="31" t="s">
        <v>533</v>
      </c>
      <c r="C42" s="32">
        <v>1012200410049</v>
      </c>
      <c r="D42" s="61" t="s">
        <v>500</v>
      </c>
      <c r="E42" s="60" t="s">
        <v>534</v>
      </c>
      <c r="F42" s="128"/>
    </row>
    <row r="43" spans="1:6" s="18" customFormat="1" ht="12.75">
      <c r="A43" s="39" t="s">
        <v>50</v>
      </c>
      <c r="B43" s="31" t="s">
        <v>192</v>
      </c>
      <c r="C43" s="32">
        <v>3110200110102</v>
      </c>
      <c r="D43" s="61" t="s">
        <v>501</v>
      </c>
      <c r="E43" s="60" t="s">
        <v>531</v>
      </c>
      <c r="F43" s="128"/>
    </row>
    <row r="44" spans="1:6" s="18" customFormat="1" ht="12.75">
      <c r="A44" s="39" t="s">
        <v>51</v>
      </c>
      <c r="B44" s="31" t="s">
        <v>193</v>
      </c>
      <c r="C44" s="32">
        <v>806201610021</v>
      </c>
      <c r="D44" s="61" t="s">
        <v>502</v>
      </c>
      <c r="E44" s="60" t="s">
        <v>532</v>
      </c>
      <c r="F44" s="128"/>
    </row>
    <row r="45" spans="1:6" s="18" customFormat="1" ht="12.75">
      <c r="A45" s="39" t="s">
        <v>52</v>
      </c>
      <c r="B45" s="31" t="s">
        <v>535</v>
      </c>
      <c r="C45" s="32">
        <v>1810201610017</v>
      </c>
      <c r="D45" s="61" t="s">
        <v>536</v>
      </c>
      <c r="E45" s="60" t="s">
        <v>537</v>
      </c>
      <c r="F45" s="128"/>
    </row>
    <row r="46" spans="1:6" s="18" customFormat="1" ht="14.25" customHeight="1">
      <c r="A46" s="39" t="s">
        <v>57</v>
      </c>
      <c r="B46" s="31" t="s">
        <v>538</v>
      </c>
      <c r="C46" s="32">
        <v>20103198000237</v>
      </c>
      <c r="D46" s="31" t="s">
        <v>538</v>
      </c>
      <c r="E46" s="60" t="s">
        <v>539</v>
      </c>
      <c r="F46" s="128"/>
    </row>
    <row r="47" spans="1:6" s="18" customFormat="1" ht="12.75">
      <c r="A47" s="39" t="s">
        <v>96</v>
      </c>
      <c r="B47" s="31" t="s">
        <v>540</v>
      </c>
      <c r="C47" s="32">
        <v>2707201110041</v>
      </c>
      <c r="D47" s="33" t="s">
        <v>541</v>
      </c>
      <c r="E47" s="60" t="s">
        <v>542</v>
      </c>
      <c r="F47" s="128"/>
    </row>
    <row r="48" spans="1:6" s="18" customFormat="1" ht="16.5" customHeight="1">
      <c r="A48" s="43"/>
      <c r="B48" s="34" t="s">
        <v>6</v>
      </c>
      <c r="C48" s="43"/>
      <c r="D48" s="43"/>
      <c r="E48" s="57">
        <v>32768.8</v>
      </c>
      <c r="F48" s="128"/>
    </row>
    <row r="49" spans="1:6" s="18" customFormat="1" ht="16.5" customHeight="1">
      <c r="A49" s="157" t="s">
        <v>332</v>
      </c>
      <c r="B49" s="157"/>
      <c r="C49" s="157"/>
      <c r="D49" s="157"/>
      <c r="E49" s="157"/>
      <c r="F49" s="128"/>
    </row>
    <row r="50" spans="1:6" s="18" customFormat="1" ht="16.5" customHeight="1">
      <c r="A50" s="42" t="s">
        <v>50</v>
      </c>
      <c r="B50" s="114" t="s">
        <v>239</v>
      </c>
      <c r="C50" s="39" t="s">
        <v>335</v>
      </c>
      <c r="D50" s="117" t="s">
        <v>336</v>
      </c>
      <c r="E50" s="66">
        <v>932.1</v>
      </c>
      <c r="F50" s="128"/>
    </row>
    <row r="51" spans="1:6" s="18" customFormat="1" ht="16.5" customHeight="1">
      <c r="A51" s="42" t="s">
        <v>51</v>
      </c>
      <c r="B51" s="114" t="s">
        <v>354</v>
      </c>
      <c r="C51" s="39" t="s">
        <v>337</v>
      </c>
      <c r="D51" s="117" t="s">
        <v>338</v>
      </c>
      <c r="E51" s="66">
        <v>1048.7</v>
      </c>
      <c r="F51" s="128"/>
    </row>
    <row r="52" spans="1:6" s="18" customFormat="1" ht="16.5" customHeight="1">
      <c r="A52" s="42" t="s">
        <v>52</v>
      </c>
      <c r="B52" s="114" t="s">
        <v>355</v>
      </c>
      <c r="C52" s="39" t="s">
        <v>339</v>
      </c>
      <c r="D52" s="117" t="s">
        <v>340</v>
      </c>
      <c r="E52" s="66">
        <v>658.6</v>
      </c>
      <c r="F52" s="128"/>
    </row>
    <row r="53" spans="1:6" s="18" customFormat="1" ht="16.5" customHeight="1">
      <c r="A53" s="42" t="s">
        <v>57</v>
      </c>
      <c r="B53" s="114" t="s">
        <v>341</v>
      </c>
      <c r="C53" s="39" t="s">
        <v>342</v>
      </c>
      <c r="D53" s="117" t="s">
        <v>343</v>
      </c>
      <c r="E53" s="66">
        <v>938.5</v>
      </c>
      <c r="F53" s="128"/>
    </row>
    <row r="54" spans="1:6" s="18" customFormat="1" ht="16.5" customHeight="1">
      <c r="A54" s="42" t="s">
        <v>96</v>
      </c>
      <c r="B54" s="114" t="s">
        <v>344</v>
      </c>
      <c r="C54" s="39" t="s">
        <v>345</v>
      </c>
      <c r="D54" s="117" t="s">
        <v>346</v>
      </c>
      <c r="E54" s="66">
        <v>947.8</v>
      </c>
      <c r="F54" s="128"/>
    </row>
    <row r="55" spans="1:6" s="18" customFormat="1" ht="16.5" customHeight="1">
      <c r="A55" s="42" t="s">
        <v>97</v>
      </c>
      <c r="B55" s="114" t="s">
        <v>347</v>
      </c>
      <c r="C55" s="39" t="s">
        <v>348</v>
      </c>
      <c r="D55" s="117" t="s">
        <v>349</v>
      </c>
      <c r="E55" s="66">
        <v>1142.6</v>
      </c>
      <c r="F55" s="128"/>
    </row>
    <row r="56" spans="1:6" s="18" customFormat="1" ht="16.5" customHeight="1">
      <c r="A56" s="42" t="s">
        <v>98</v>
      </c>
      <c r="B56" s="114" t="s">
        <v>350</v>
      </c>
      <c r="C56" s="39" t="s">
        <v>351</v>
      </c>
      <c r="D56" s="117" t="s">
        <v>352</v>
      </c>
      <c r="E56" s="66">
        <v>3125.8</v>
      </c>
      <c r="F56" s="128"/>
    </row>
    <row r="57" spans="1:6" s="18" customFormat="1" ht="16.5" customHeight="1">
      <c r="A57" s="43"/>
      <c r="B57" s="34" t="s">
        <v>6</v>
      </c>
      <c r="C57" s="43"/>
      <c r="D57" s="43"/>
      <c r="E57" s="57">
        <f>SUM(E50:E56)</f>
        <v>8794.099999999999</v>
      </c>
      <c r="F57" s="128"/>
    </row>
    <row r="58" spans="1:6" s="18" customFormat="1" ht="16.5" customHeight="1">
      <c r="A58" s="157" t="s">
        <v>83</v>
      </c>
      <c r="B58" s="157"/>
      <c r="C58" s="157"/>
      <c r="D58" s="157"/>
      <c r="E58" s="157"/>
      <c r="F58" s="128"/>
    </row>
    <row r="59" spans="1:6" s="18" customFormat="1" ht="16.5" customHeight="1">
      <c r="A59" s="42" t="s">
        <v>7</v>
      </c>
      <c r="B59" s="37" t="s">
        <v>36</v>
      </c>
      <c r="C59" s="42" t="s">
        <v>37</v>
      </c>
      <c r="D59" s="86" t="s">
        <v>38</v>
      </c>
      <c r="E59" s="48">
        <v>5293.1</v>
      </c>
      <c r="F59" s="128"/>
    </row>
    <row r="60" spans="1:6" s="18" customFormat="1" ht="16.5" customHeight="1">
      <c r="A60" s="42" t="s">
        <v>50</v>
      </c>
      <c r="B60" s="37" t="s">
        <v>87</v>
      </c>
      <c r="C60" s="115" t="s">
        <v>72</v>
      </c>
      <c r="D60" s="86" t="s">
        <v>73</v>
      </c>
      <c r="E60" s="48">
        <v>558.3</v>
      </c>
      <c r="F60" s="128"/>
    </row>
    <row r="61" spans="1:6" s="18" customFormat="1" ht="16.5" customHeight="1">
      <c r="A61" s="42" t="s">
        <v>51</v>
      </c>
      <c r="B61" s="37" t="s">
        <v>175</v>
      </c>
      <c r="C61" s="42" t="s">
        <v>176</v>
      </c>
      <c r="D61" s="86" t="s">
        <v>177</v>
      </c>
      <c r="E61" s="48">
        <v>552.9</v>
      </c>
      <c r="F61" s="128"/>
    </row>
    <row r="62" spans="1:6" s="18" customFormat="1" ht="16.5" customHeight="1">
      <c r="A62" s="43"/>
      <c r="B62" s="34" t="s">
        <v>6</v>
      </c>
      <c r="C62" s="43"/>
      <c r="D62" s="43"/>
      <c r="E62" s="57">
        <f>SUM(E59:E61)</f>
        <v>6404.3</v>
      </c>
      <c r="F62" s="128"/>
    </row>
    <row r="63" spans="1:6" s="18" customFormat="1" ht="16.5" customHeight="1">
      <c r="A63" s="155" t="s">
        <v>163</v>
      </c>
      <c r="B63" s="155"/>
      <c r="C63" s="155"/>
      <c r="D63" s="155"/>
      <c r="E63" s="155"/>
      <c r="F63" s="128"/>
    </row>
    <row r="64" spans="1:6" s="18" customFormat="1" ht="16.5" customHeight="1">
      <c r="A64" s="42" t="s">
        <v>7</v>
      </c>
      <c r="B64" s="37" t="s">
        <v>543</v>
      </c>
      <c r="C64" s="42" t="s">
        <v>546</v>
      </c>
      <c r="D64" s="86" t="s">
        <v>547</v>
      </c>
      <c r="E64" s="48">
        <v>3060.7</v>
      </c>
      <c r="F64" s="128"/>
    </row>
    <row r="65" spans="1:6" s="18" customFormat="1" ht="16.5" customHeight="1">
      <c r="A65" s="42" t="s">
        <v>50</v>
      </c>
      <c r="B65" s="37" t="s">
        <v>544</v>
      </c>
      <c r="C65" s="42" t="s">
        <v>170</v>
      </c>
      <c r="D65" s="86" t="s">
        <v>171</v>
      </c>
      <c r="E65" s="48">
        <v>19255</v>
      </c>
      <c r="F65" s="128"/>
    </row>
    <row r="66" spans="1:6" s="18" customFormat="1" ht="16.5" customHeight="1">
      <c r="A66" s="42" t="s">
        <v>51</v>
      </c>
      <c r="B66" s="37" t="s">
        <v>545</v>
      </c>
      <c r="C66" s="42" t="s">
        <v>173</v>
      </c>
      <c r="D66" s="86" t="s">
        <v>174</v>
      </c>
      <c r="E66" s="48">
        <v>25681.4</v>
      </c>
      <c r="F66" s="128"/>
    </row>
    <row r="67" spans="1:6" s="18" customFormat="1" ht="16.5" customHeight="1">
      <c r="A67" s="43"/>
      <c r="B67" s="34" t="s">
        <v>6</v>
      </c>
      <c r="C67" s="43"/>
      <c r="D67" s="43"/>
      <c r="E67" s="57">
        <f>SUM(E64:E66)</f>
        <v>47997.100000000006</v>
      </c>
      <c r="F67" s="128"/>
    </row>
    <row r="68" spans="1:6" s="18" customFormat="1" ht="17.25" customHeight="1">
      <c r="A68" s="155" t="s">
        <v>585</v>
      </c>
      <c r="B68" s="155"/>
      <c r="C68" s="155"/>
      <c r="D68" s="155"/>
      <c r="E68" s="155"/>
      <c r="F68" s="128"/>
    </row>
    <row r="69" spans="1:6" s="18" customFormat="1" ht="15" customHeight="1">
      <c r="A69" s="88">
        <v>1</v>
      </c>
      <c r="B69" s="41" t="s">
        <v>551</v>
      </c>
      <c r="C69" s="115" t="s">
        <v>555</v>
      </c>
      <c r="D69" s="41" t="s">
        <v>559</v>
      </c>
      <c r="E69" s="90">
        <v>15501.3</v>
      </c>
      <c r="F69" s="128"/>
    </row>
    <row r="70" spans="1:6" s="18" customFormat="1" ht="15" customHeight="1">
      <c r="A70" s="88">
        <v>2</v>
      </c>
      <c r="B70" s="41" t="s">
        <v>552</v>
      </c>
      <c r="C70" s="92" t="s">
        <v>556</v>
      </c>
      <c r="D70" s="41" t="s">
        <v>552</v>
      </c>
      <c r="E70" s="90">
        <v>2725.2</v>
      </c>
      <c r="F70" s="128"/>
    </row>
    <row r="71" spans="1:6" s="18" customFormat="1" ht="15" customHeight="1">
      <c r="A71" s="88">
        <v>3</v>
      </c>
      <c r="B71" s="41" t="s">
        <v>553</v>
      </c>
      <c r="C71" s="92" t="s">
        <v>557</v>
      </c>
      <c r="D71" s="41" t="s">
        <v>560</v>
      </c>
      <c r="E71" s="90">
        <v>1642.6</v>
      </c>
      <c r="F71" s="128"/>
    </row>
    <row r="72" spans="1:6" s="18" customFormat="1" ht="15" customHeight="1">
      <c r="A72" s="88">
        <v>4</v>
      </c>
      <c r="B72" s="41" t="s">
        <v>554</v>
      </c>
      <c r="C72" s="92" t="s">
        <v>558</v>
      </c>
      <c r="D72" s="41" t="s">
        <v>554</v>
      </c>
      <c r="E72" s="90">
        <v>1481.2</v>
      </c>
      <c r="F72" s="128"/>
    </row>
    <row r="73" spans="1:6" s="18" customFormat="1" ht="15" customHeight="1">
      <c r="A73" s="42"/>
      <c r="B73" s="95" t="s">
        <v>6</v>
      </c>
      <c r="C73" s="39"/>
      <c r="D73" s="69"/>
      <c r="E73" s="96">
        <f>SUM(E69:E72)</f>
        <v>21350.3</v>
      </c>
      <c r="F73" s="128"/>
    </row>
    <row r="74" spans="1:6" s="18" customFormat="1" ht="15" customHeight="1">
      <c r="A74" s="157" t="s">
        <v>597</v>
      </c>
      <c r="B74" s="157"/>
      <c r="C74" s="157"/>
      <c r="D74" s="157"/>
      <c r="E74" s="157"/>
      <c r="F74" s="128"/>
    </row>
    <row r="75" spans="1:6" s="18" customFormat="1" ht="15" customHeight="1">
      <c r="A75" s="42" t="s">
        <v>7</v>
      </c>
      <c r="B75" s="37" t="s">
        <v>121</v>
      </c>
      <c r="C75" s="42" t="s">
        <v>122</v>
      </c>
      <c r="D75" s="86" t="s">
        <v>59</v>
      </c>
      <c r="E75" s="48">
        <v>570.1</v>
      </c>
      <c r="F75" s="128"/>
    </row>
    <row r="76" spans="1:6" s="18" customFormat="1" ht="15" customHeight="1">
      <c r="A76" s="42" t="s">
        <v>50</v>
      </c>
      <c r="B76" s="37" t="s">
        <v>123</v>
      </c>
      <c r="C76" s="42" t="s">
        <v>124</v>
      </c>
      <c r="D76" s="86" t="s">
        <v>125</v>
      </c>
      <c r="E76" s="48">
        <v>2692.7</v>
      </c>
      <c r="F76" s="128"/>
    </row>
    <row r="77" spans="1:6" s="18" customFormat="1" ht="15" customHeight="1">
      <c r="A77" s="42" t="s">
        <v>51</v>
      </c>
      <c r="B77" s="37" t="s">
        <v>126</v>
      </c>
      <c r="C77" s="42" t="s">
        <v>127</v>
      </c>
      <c r="D77" s="86" t="s">
        <v>63</v>
      </c>
      <c r="E77" s="48">
        <v>761.4</v>
      </c>
      <c r="F77" s="128"/>
    </row>
    <row r="78" spans="1:6" s="18" customFormat="1" ht="15" customHeight="1">
      <c r="A78" s="42" t="s">
        <v>52</v>
      </c>
      <c r="B78" s="37" t="s">
        <v>128</v>
      </c>
      <c r="C78" s="42" t="s">
        <v>129</v>
      </c>
      <c r="D78" s="86" t="s">
        <v>64</v>
      </c>
      <c r="E78" s="48">
        <v>1008.8</v>
      </c>
      <c r="F78" s="128"/>
    </row>
    <row r="79" spans="1:6" s="18" customFormat="1" ht="15" customHeight="1">
      <c r="A79" s="42" t="s">
        <v>57</v>
      </c>
      <c r="B79" s="37" t="s">
        <v>548</v>
      </c>
      <c r="C79" s="42" t="s">
        <v>549</v>
      </c>
      <c r="D79" s="86" t="s">
        <v>550</v>
      </c>
      <c r="E79" s="48">
        <v>1117.6</v>
      </c>
      <c r="F79" s="128"/>
    </row>
    <row r="80" spans="1:6" s="18" customFormat="1" ht="15" customHeight="1">
      <c r="A80" s="42"/>
      <c r="B80" s="34" t="s">
        <v>6</v>
      </c>
      <c r="C80" s="42"/>
      <c r="D80" s="42"/>
      <c r="E80" s="57">
        <f>SUM(E75:E79)</f>
        <v>6150.6</v>
      </c>
      <c r="F80" s="128"/>
    </row>
    <row r="81" spans="1:6" s="18" customFormat="1" ht="15" customHeight="1">
      <c r="A81" s="159" t="s">
        <v>586</v>
      </c>
      <c r="B81" s="159"/>
      <c r="C81" s="159"/>
      <c r="D81" s="159"/>
      <c r="E81" s="159"/>
      <c r="F81" s="128"/>
    </row>
    <row r="82" spans="1:6" s="18" customFormat="1" ht="15" customHeight="1">
      <c r="A82" s="97">
        <v>1</v>
      </c>
      <c r="B82" s="37" t="s">
        <v>15</v>
      </c>
      <c r="C82" s="125" t="s">
        <v>16</v>
      </c>
      <c r="D82" s="126" t="s">
        <v>74</v>
      </c>
      <c r="E82" s="127">
        <v>549.7</v>
      </c>
      <c r="F82" s="128"/>
    </row>
    <row r="83" spans="1:6" s="18" customFormat="1" ht="15" customHeight="1">
      <c r="A83" s="97">
        <v>2</v>
      </c>
      <c r="B83" s="37" t="s">
        <v>527</v>
      </c>
      <c r="C83" s="125" t="s">
        <v>529</v>
      </c>
      <c r="D83" s="37" t="s">
        <v>527</v>
      </c>
      <c r="E83" s="127">
        <v>7394.9</v>
      </c>
      <c r="F83" s="128"/>
    </row>
    <row r="84" spans="1:6" s="18" customFormat="1" ht="15" customHeight="1">
      <c r="A84" s="97">
        <v>3</v>
      </c>
      <c r="B84" s="37" t="s">
        <v>528</v>
      </c>
      <c r="C84" s="125" t="s">
        <v>530</v>
      </c>
      <c r="D84" s="37" t="s">
        <v>528</v>
      </c>
      <c r="E84" s="127">
        <v>1076.8</v>
      </c>
      <c r="F84" s="128"/>
    </row>
    <row r="85" spans="1:6" s="18" customFormat="1" ht="15" customHeight="1">
      <c r="A85" s="47"/>
      <c r="B85" s="95" t="s">
        <v>6</v>
      </c>
      <c r="C85" s="39"/>
      <c r="D85" s="44"/>
      <c r="E85" s="102">
        <f>SUM(E82:E84)</f>
        <v>9021.4</v>
      </c>
      <c r="F85" s="128"/>
    </row>
    <row r="86" spans="1:6" s="18" customFormat="1" ht="15" customHeight="1">
      <c r="A86" s="157" t="s">
        <v>587</v>
      </c>
      <c r="B86" s="157"/>
      <c r="C86" s="157"/>
      <c r="D86" s="157"/>
      <c r="E86" s="157"/>
      <c r="F86" s="128"/>
    </row>
    <row r="87" spans="1:6" s="18" customFormat="1" ht="15" customHeight="1">
      <c r="A87" s="42" t="s">
        <v>7</v>
      </c>
      <c r="B87" s="103" t="s">
        <v>76</v>
      </c>
      <c r="C87" s="104" t="s">
        <v>60</v>
      </c>
      <c r="D87" s="105" t="s">
        <v>30</v>
      </c>
      <c r="E87" s="106">
        <v>4740.9</v>
      </c>
      <c r="F87" s="128"/>
    </row>
    <row r="88" spans="1:6" s="18" customFormat="1" ht="15" customHeight="1">
      <c r="A88" s="42" t="s">
        <v>50</v>
      </c>
      <c r="B88" s="103" t="s">
        <v>77</v>
      </c>
      <c r="C88" s="104" t="s">
        <v>61</v>
      </c>
      <c r="D88" s="105" t="s">
        <v>62</v>
      </c>
      <c r="E88" s="106">
        <v>23078.4</v>
      </c>
      <c r="F88" s="128"/>
    </row>
    <row r="89" spans="1:6" s="18" customFormat="1" ht="15" customHeight="1">
      <c r="A89" s="42" t="s">
        <v>51</v>
      </c>
      <c r="B89" s="103" t="s">
        <v>78</v>
      </c>
      <c r="C89" s="104" t="s">
        <v>119</v>
      </c>
      <c r="D89" s="105" t="s">
        <v>79</v>
      </c>
      <c r="E89" s="106">
        <v>11269.9</v>
      </c>
      <c r="F89" s="128"/>
    </row>
    <row r="90" spans="1:6" s="18" customFormat="1" ht="15" customHeight="1">
      <c r="A90" s="47"/>
      <c r="B90" s="95" t="s">
        <v>6</v>
      </c>
      <c r="C90" s="39"/>
      <c r="D90" s="44"/>
      <c r="E90" s="102">
        <f>SUM(E87:E89)</f>
        <v>39089.200000000004</v>
      </c>
      <c r="F90" s="128"/>
    </row>
    <row r="91" spans="1:6" s="18" customFormat="1" ht="15" customHeight="1">
      <c r="A91" s="157" t="s">
        <v>75</v>
      </c>
      <c r="B91" s="157"/>
      <c r="C91" s="157"/>
      <c r="D91" s="157"/>
      <c r="E91" s="157"/>
      <c r="F91" s="128"/>
    </row>
    <row r="92" spans="1:6" s="18" customFormat="1" ht="15" customHeight="1">
      <c r="A92" s="42" t="s">
        <v>7</v>
      </c>
      <c r="B92" s="86" t="s">
        <v>88</v>
      </c>
      <c r="C92" s="42" t="s">
        <v>48</v>
      </c>
      <c r="D92" s="86" t="s">
        <v>49</v>
      </c>
      <c r="E92" s="47" t="s">
        <v>561</v>
      </c>
      <c r="F92" s="128"/>
    </row>
    <row r="93" spans="1:6" s="18" customFormat="1" ht="15" customHeight="1">
      <c r="A93" s="42" t="s">
        <v>50</v>
      </c>
      <c r="B93" s="86" t="s">
        <v>402</v>
      </c>
      <c r="C93" s="42" t="s">
        <v>403</v>
      </c>
      <c r="D93" s="86" t="s">
        <v>404</v>
      </c>
      <c r="E93" s="47" t="s">
        <v>562</v>
      </c>
      <c r="F93" s="128"/>
    </row>
    <row r="94" spans="1:6" s="18" customFormat="1" ht="15" customHeight="1">
      <c r="A94" s="42" t="s">
        <v>51</v>
      </c>
      <c r="B94" s="86" t="s">
        <v>93</v>
      </c>
      <c r="C94" s="42" t="s">
        <v>17</v>
      </c>
      <c r="D94" s="86" t="s">
        <v>89</v>
      </c>
      <c r="E94" s="47" t="s">
        <v>90</v>
      </c>
      <c r="F94" s="128"/>
    </row>
    <row r="95" spans="1:6" s="18" customFormat="1" ht="15" customHeight="1">
      <c r="A95" s="42" t="s">
        <v>52</v>
      </c>
      <c r="B95" s="107" t="s">
        <v>94</v>
      </c>
      <c r="C95" s="39" t="s">
        <v>23</v>
      </c>
      <c r="D95" s="59" t="s">
        <v>22</v>
      </c>
      <c r="E95" s="108">
        <v>1189</v>
      </c>
      <c r="F95" s="128"/>
    </row>
    <row r="96" spans="1:6" s="18" customFormat="1" ht="15" customHeight="1">
      <c r="A96" s="47"/>
      <c r="B96" s="95" t="s">
        <v>6</v>
      </c>
      <c r="C96" s="39"/>
      <c r="D96" s="44"/>
      <c r="E96" s="109">
        <f>E95+E94+E93+E92</f>
        <v>4356.4</v>
      </c>
      <c r="F96" s="128"/>
    </row>
    <row r="97" spans="1:5" s="18" customFormat="1" ht="15.75" customHeight="1">
      <c r="A97" s="69"/>
      <c r="B97" s="130" t="s">
        <v>596</v>
      </c>
      <c r="C97" s="39"/>
      <c r="D97" s="69"/>
      <c r="E97" s="58">
        <f>E96+E90+E85+E80+E73+E67+E62+E48+E57+E40+E31+E25+E18+E11</f>
        <v>657017.7000000001</v>
      </c>
    </row>
    <row r="98" spans="1:5" s="18" customFormat="1" ht="15.75" customHeight="1">
      <c r="A98" s="12"/>
      <c r="B98" s="13"/>
      <c r="C98" s="24"/>
      <c r="D98" s="12"/>
      <c r="E98" s="29"/>
    </row>
    <row r="99" spans="1:5" ht="12.75">
      <c r="A99" s="12"/>
      <c r="B99" s="13"/>
      <c r="C99" s="24"/>
      <c r="D99" s="12"/>
      <c r="E99" s="29" t="s">
        <v>11</v>
      </c>
    </row>
    <row r="100" spans="1:5" ht="12.75">
      <c r="A100" s="12"/>
      <c r="B100" s="4" t="s">
        <v>579</v>
      </c>
      <c r="C100" s="2"/>
      <c r="D100" s="21"/>
      <c r="E100" s="29" t="s">
        <v>11</v>
      </c>
    </row>
    <row r="101" spans="1:5" ht="12.75">
      <c r="A101" s="12"/>
      <c r="B101" s="13"/>
      <c r="C101" s="24"/>
      <c r="D101" s="12"/>
      <c r="E101" s="29" t="s">
        <v>11</v>
      </c>
    </row>
    <row r="102" spans="1:5" ht="12.75">
      <c r="A102" s="21"/>
      <c r="B102" s="4"/>
      <c r="C102" s="2"/>
      <c r="D102" s="21"/>
      <c r="E102" s="27" t="s">
        <v>11</v>
      </c>
    </row>
    <row r="103" spans="1:5" ht="12.75">
      <c r="A103" s="12"/>
      <c r="B103" s="1"/>
      <c r="C103" s="20"/>
      <c r="D103" s="12"/>
      <c r="E103" s="27"/>
    </row>
    <row r="104" spans="1:5" ht="12.75">
      <c r="A104" s="12"/>
      <c r="B104" s="1"/>
      <c r="C104" s="20"/>
      <c r="D104" s="12"/>
      <c r="E104" s="27"/>
    </row>
  </sheetData>
  <sheetProtection/>
  <mergeCells count="15">
    <mergeCell ref="A81:E81"/>
    <mergeCell ref="A86:E86"/>
    <mergeCell ref="A91:E91"/>
    <mergeCell ref="A41:E41"/>
    <mergeCell ref="A49:E49"/>
    <mergeCell ref="A58:E58"/>
    <mergeCell ref="A63:E63"/>
    <mergeCell ref="A68:E68"/>
    <mergeCell ref="A74:E74"/>
    <mergeCell ref="E4:E6"/>
    <mergeCell ref="A7:E7"/>
    <mergeCell ref="A12:E12"/>
    <mergeCell ref="A19:E19"/>
    <mergeCell ref="A26:E26"/>
    <mergeCell ref="A32:E32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tabSelected="1" view="pageBreakPreview" zoomScale="60" zoomScaleNormal="86" zoomScalePageLayoutView="0" workbookViewId="0" topLeftCell="A48">
      <selection activeCell="D20" sqref="D20"/>
    </sheetView>
  </sheetViews>
  <sheetFormatPr defaultColWidth="9.140625" defaultRowHeight="15"/>
  <cols>
    <col min="1" max="1" width="5.00390625" style="18" customWidth="1"/>
    <col min="2" max="2" width="56.421875" style="18" customWidth="1"/>
    <col min="3" max="3" width="17.140625" style="111" customWidth="1"/>
    <col min="4" max="4" width="33.00390625" style="111" bestFit="1" customWidth="1"/>
    <col min="5" max="5" width="13.8515625" style="112" customWidth="1"/>
    <col min="6" max="6" width="11.421875" style="110" bestFit="1" customWidth="1"/>
    <col min="7" max="16384" width="9.140625" style="110" customWidth="1"/>
  </cols>
  <sheetData>
    <row r="1" spans="1:5" ht="12.75">
      <c r="A1" s="1"/>
      <c r="B1" s="2" t="s">
        <v>33</v>
      </c>
      <c r="C1" s="2"/>
      <c r="D1" s="2"/>
      <c r="E1" s="26"/>
    </row>
    <row r="2" spans="1:5" ht="12.75">
      <c r="A2" s="1"/>
      <c r="B2" s="2" t="s">
        <v>598</v>
      </c>
      <c r="C2" s="2"/>
      <c r="D2" s="2"/>
      <c r="E2" s="26"/>
    </row>
    <row r="3" spans="1:5" ht="13.5" thickBot="1">
      <c r="A3" s="4"/>
      <c r="B3" s="4"/>
      <c r="C3" s="2"/>
      <c r="D3" s="21"/>
      <c r="E3" s="27" t="s">
        <v>12</v>
      </c>
    </row>
    <row r="4" spans="1:6" ht="12.75">
      <c r="A4" s="5"/>
      <c r="B4" s="6" t="s">
        <v>0</v>
      </c>
      <c r="C4" s="7"/>
      <c r="D4" s="6" t="s">
        <v>1</v>
      </c>
      <c r="E4" s="137" t="s">
        <v>13</v>
      </c>
      <c r="F4" s="128"/>
    </row>
    <row r="5" spans="1:6" ht="12.75">
      <c r="A5" s="8" t="s">
        <v>2</v>
      </c>
      <c r="B5" s="8" t="s">
        <v>3</v>
      </c>
      <c r="C5" s="2" t="s">
        <v>4</v>
      </c>
      <c r="D5" s="8" t="s">
        <v>5</v>
      </c>
      <c r="E5" s="138"/>
      <c r="F5" s="128"/>
    </row>
    <row r="6" spans="1:6" ht="30" customHeight="1">
      <c r="A6" s="121"/>
      <c r="B6" s="8"/>
      <c r="C6" s="2"/>
      <c r="D6" s="8"/>
      <c r="E6" s="138"/>
      <c r="F6" s="128"/>
    </row>
    <row r="7" spans="1:6" ht="15.75" customHeight="1">
      <c r="A7" s="160" t="s">
        <v>584</v>
      </c>
      <c r="B7" s="160"/>
      <c r="C7" s="160"/>
      <c r="D7" s="160"/>
      <c r="E7" s="160"/>
      <c r="F7" s="128"/>
    </row>
    <row r="8" spans="1:6" ht="15.75" customHeight="1">
      <c r="A8" s="40">
        <v>1</v>
      </c>
      <c r="B8" s="37" t="s">
        <v>604</v>
      </c>
      <c r="C8" s="38" t="s">
        <v>264</v>
      </c>
      <c r="D8" s="41" t="s">
        <v>605</v>
      </c>
      <c r="E8" s="48">
        <v>5928</v>
      </c>
      <c r="F8" s="128"/>
    </row>
    <row r="9" spans="1:6" ht="15.75" customHeight="1">
      <c r="A9" s="40">
        <v>2</v>
      </c>
      <c r="B9" s="41" t="s">
        <v>606</v>
      </c>
      <c r="C9" s="38" t="s">
        <v>607</v>
      </c>
      <c r="D9" s="41" t="s">
        <v>608</v>
      </c>
      <c r="E9" s="48">
        <v>7139.9</v>
      </c>
      <c r="F9" s="128"/>
    </row>
    <row r="10" spans="1:6" ht="15.75" customHeight="1">
      <c r="A10" s="40">
        <v>3</v>
      </c>
      <c r="B10" s="37" t="s">
        <v>609</v>
      </c>
      <c r="C10" s="38" t="s">
        <v>610</v>
      </c>
      <c r="D10" s="41" t="s">
        <v>692</v>
      </c>
      <c r="E10" s="48">
        <v>2712.7</v>
      </c>
      <c r="F10" s="128"/>
    </row>
    <row r="11" spans="1:6" ht="15.75" customHeight="1">
      <c r="A11" s="66"/>
      <c r="B11" s="34" t="s">
        <v>6</v>
      </c>
      <c r="C11" s="46"/>
      <c r="D11" s="56"/>
      <c r="E11" s="57">
        <f>E8+E9+E10</f>
        <v>15780.599999999999</v>
      </c>
      <c r="F11" s="128"/>
    </row>
    <row r="12" spans="1:6" ht="16.5" customHeight="1">
      <c r="A12" s="161" t="s">
        <v>520</v>
      </c>
      <c r="B12" s="161"/>
      <c r="C12" s="161"/>
      <c r="D12" s="161"/>
      <c r="E12" s="161"/>
      <c r="F12" s="128"/>
    </row>
    <row r="13" spans="1:6" ht="17.25" customHeight="1">
      <c r="A13" s="40">
        <v>1</v>
      </c>
      <c r="B13" s="37" t="s">
        <v>682</v>
      </c>
      <c r="C13" s="46">
        <v>2510201110137</v>
      </c>
      <c r="D13" s="120" t="s">
        <v>683</v>
      </c>
      <c r="E13" s="48">
        <v>5769.3</v>
      </c>
      <c r="F13" s="128"/>
    </row>
    <row r="14" spans="1:6" ht="17.25" customHeight="1">
      <c r="A14" s="40">
        <v>2</v>
      </c>
      <c r="B14" s="37" t="s">
        <v>684</v>
      </c>
      <c r="C14" s="46">
        <v>510200710092</v>
      </c>
      <c r="D14" s="120" t="s">
        <v>685</v>
      </c>
      <c r="E14" s="48">
        <v>3413.1</v>
      </c>
      <c r="F14" s="128"/>
    </row>
    <row r="15" spans="1:6" ht="17.25" customHeight="1">
      <c r="A15" s="40">
        <v>3</v>
      </c>
      <c r="B15" s="37" t="s">
        <v>686</v>
      </c>
      <c r="C15" s="46">
        <v>608201310135</v>
      </c>
      <c r="D15" s="120" t="s">
        <v>518</v>
      </c>
      <c r="E15" s="48">
        <v>1806.1</v>
      </c>
      <c r="F15" s="128"/>
    </row>
    <row r="16" spans="1:8" ht="17.25" customHeight="1">
      <c r="A16" s="66"/>
      <c r="B16" s="34" t="s">
        <v>6</v>
      </c>
      <c r="C16" s="46"/>
      <c r="D16" s="56"/>
      <c r="E16" s="57">
        <f>SUM(E13:E15)</f>
        <v>10988.5</v>
      </c>
      <c r="F16" s="128"/>
      <c r="H16" s="110" t="s">
        <v>11</v>
      </c>
    </row>
    <row r="17" spans="1:6" s="18" customFormat="1" ht="15.75" customHeight="1">
      <c r="A17" s="160" t="s">
        <v>583</v>
      </c>
      <c r="B17" s="160"/>
      <c r="C17" s="160"/>
      <c r="D17" s="160"/>
      <c r="E17" s="160"/>
      <c r="F17" s="128"/>
    </row>
    <row r="18" spans="1:6" s="18" customFormat="1" ht="15.75" customHeight="1">
      <c r="A18" s="69">
        <v>1</v>
      </c>
      <c r="B18" s="118" t="s">
        <v>444</v>
      </c>
      <c r="C18" s="119">
        <v>21905198801538</v>
      </c>
      <c r="D18" s="70" t="s">
        <v>444</v>
      </c>
      <c r="E18" s="71">
        <v>821</v>
      </c>
      <c r="F18" s="128"/>
    </row>
    <row r="19" spans="1:6" s="18" customFormat="1" ht="15.75" customHeight="1">
      <c r="A19" s="69">
        <v>2</v>
      </c>
      <c r="B19" s="89" t="s">
        <v>687</v>
      </c>
      <c r="C19" s="119">
        <v>2910201510026</v>
      </c>
      <c r="D19" s="70" t="s">
        <v>689</v>
      </c>
      <c r="E19" s="71">
        <v>2681.6</v>
      </c>
      <c r="F19" s="128"/>
    </row>
    <row r="20" spans="1:6" s="18" customFormat="1" ht="15" customHeight="1">
      <c r="A20" s="69">
        <v>3</v>
      </c>
      <c r="B20" s="89" t="s">
        <v>688</v>
      </c>
      <c r="C20" s="119">
        <v>3107201210136</v>
      </c>
      <c r="D20" s="67" t="s">
        <v>690</v>
      </c>
      <c r="E20" s="75">
        <v>1087.8</v>
      </c>
      <c r="F20" s="128"/>
    </row>
    <row r="21" spans="1:6" s="18" customFormat="1" ht="15" customHeight="1">
      <c r="A21" s="69">
        <v>4</v>
      </c>
      <c r="B21" s="89" t="s">
        <v>525</v>
      </c>
      <c r="C21" s="119">
        <v>212201310102</v>
      </c>
      <c r="D21" s="67" t="s">
        <v>526</v>
      </c>
      <c r="E21" s="75">
        <v>523.6</v>
      </c>
      <c r="F21" s="128"/>
    </row>
    <row r="22" spans="1:6" s="18" customFormat="1" ht="15" customHeight="1">
      <c r="A22" s="66"/>
      <c r="B22" s="34" t="s">
        <v>6</v>
      </c>
      <c r="C22" s="122"/>
      <c r="D22" s="67"/>
      <c r="E22" s="76">
        <f>SUM(E18:E21)</f>
        <v>5114</v>
      </c>
      <c r="F22" s="128"/>
    </row>
    <row r="23" spans="1:6" s="18" customFormat="1" ht="16.5" customHeight="1">
      <c r="A23" s="160" t="s">
        <v>582</v>
      </c>
      <c r="B23" s="160"/>
      <c r="C23" s="160"/>
      <c r="D23" s="160"/>
      <c r="E23" s="160"/>
      <c r="F23" s="128"/>
    </row>
    <row r="24" spans="1:6" s="18" customFormat="1" ht="15.75" customHeight="1">
      <c r="A24" s="80">
        <v>1</v>
      </c>
      <c r="B24" s="45" t="s">
        <v>676</v>
      </c>
      <c r="C24" s="123">
        <v>801201510094</v>
      </c>
      <c r="D24" s="45" t="s">
        <v>677</v>
      </c>
      <c r="E24" s="82">
        <v>1709.9</v>
      </c>
      <c r="F24" s="128"/>
    </row>
    <row r="25" spans="1:6" s="18" customFormat="1" ht="18" customHeight="1">
      <c r="A25" s="80">
        <v>2</v>
      </c>
      <c r="B25" s="45" t="s">
        <v>678</v>
      </c>
      <c r="C25" s="123">
        <v>208201210240</v>
      </c>
      <c r="D25" s="45" t="s">
        <v>679</v>
      </c>
      <c r="E25" s="82">
        <v>791.2</v>
      </c>
      <c r="F25" s="128"/>
    </row>
    <row r="26" spans="1:6" s="18" customFormat="1" ht="18" customHeight="1">
      <c r="A26" s="80">
        <v>3</v>
      </c>
      <c r="B26" s="45" t="s">
        <v>680</v>
      </c>
      <c r="C26" s="123">
        <v>609201110120</v>
      </c>
      <c r="D26" s="45" t="s">
        <v>410</v>
      </c>
      <c r="E26" s="82">
        <v>5314</v>
      </c>
      <c r="F26" s="128"/>
    </row>
    <row r="27" spans="1:6" s="18" customFormat="1" ht="18" customHeight="1">
      <c r="A27" s="80">
        <v>4</v>
      </c>
      <c r="B27" s="45" t="s">
        <v>681</v>
      </c>
      <c r="C27" s="123">
        <v>709200910073</v>
      </c>
      <c r="D27" s="45" t="s">
        <v>336</v>
      </c>
      <c r="E27" s="82">
        <v>2359</v>
      </c>
      <c r="F27" s="128"/>
    </row>
    <row r="28" spans="1:8" s="18" customFormat="1" ht="12" customHeight="1">
      <c r="A28" s="51"/>
      <c r="B28" s="34" t="s">
        <v>6</v>
      </c>
      <c r="C28" s="35"/>
      <c r="D28" s="36"/>
      <c r="E28" s="49">
        <v>10174.1</v>
      </c>
      <c r="F28" s="128"/>
      <c r="H28" s="18" t="s">
        <v>11</v>
      </c>
    </row>
    <row r="29" spans="1:6" ht="16.5" customHeight="1">
      <c r="A29" s="163" t="s">
        <v>580</v>
      </c>
      <c r="B29" s="163"/>
      <c r="C29" s="163"/>
      <c r="D29" s="163"/>
      <c r="E29" s="163"/>
      <c r="F29" s="128"/>
    </row>
    <row r="30" spans="1:6" ht="12.75">
      <c r="A30" s="39" t="s">
        <v>7</v>
      </c>
      <c r="B30" s="31" t="s">
        <v>192</v>
      </c>
      <c r="C30" s="32">
        <v>3110200110102</v>
      </c>
      <c r="D30" s="61" t="s">
        <v>501</v>
      </c>
      <c r="E30" s="60" t="s">
        <v>599</v>
      </c>
      <c r="F30" s="128"/>
    </row>
    <row r="31" spans="1:6" ht="12.75">
      <c r="A31" s="39" t="s">
        <v>50</v>
      </c>
      <c r="B31" s="31" t="s">
        <v>193</v>
      </c>
      <c r="C31" s="32">
        <v>806201610021</v>
      </c>
      <c r="D31" s="61" t="s">
        <v>502</v>
      </c>
      <c r="E31" s="60" t="s">
        <v>600</v>
      </c>
      <c r="F31" s="128"/>
    </row>
    <row r="32" spans="1:6" ht="12.75">
      <c r="A32" s="39" t="s">
        <v>51</v>
      </c>
      <c r="B32" s="31" t="s">
        <v>492</v>
      </c>
      <c r="C32" s="32">
        <v>1802200910193</v>
      </c>
      <c r="D32" s="61" t="s">
        <v>504</v>
      </c>
      <c r="E32" s="60" t="s">
        <v>307</v>
      </c>
      <c r="F32" s="128"/>
    </row>
    <row r="33" spans="1:6" ht="12.75">
      <c r="A33" s="39" t="s">
        <v>52</v>
      </c>
      <c r="B33" s="31" t="s">
        <v>535</v>
      </c>
      <c r="C33" s="32">
        <v>1810201610017</v>
      </c>
      <c r="D33" s="61" t="s">
        <v>536</v>
      </c>
      <c r="E33" s="60" t="s">
        <v>601</v>
      </c>
      <c r="F33" s="128"/>
    </row>
    <row r="34" spans="1:6" ht="12.75">
      <c r="A34" s="39" t="s">
        <v>57</v>
      </c>
      <c r="B34" s="31" t="s">
        <v>55</v>
      </c>
      <c r="C34" s="32">
        <v>1407201210028</v>
      </c>
      <c r="D34" s="31" t="s">
        <v>602</v>
      </c>
      <c r="E34" s="60" t="s">
        <v>603</v>
      </c>
      <c r="F34" s="128"/>
    </row>
    <row r="35" spans="1:6" ht="12.75">
      <c r="A35" s="39" t="s">
        <v>96</v>
      </c>
      <c r="B35" s="31" t="s">
        <v>494</v>
      </c>
      <c r="C35" s="32">
        <v>1908201610025</v>
      </c>
      <c r="D35" s="31" t="s">
        <v>210</v>
      </c>
      <c r="E35" s="131">
        <v>2062.5</v>
      </c>
      <c r="F35" s="128"/>
    </row>
    <row r="36" spans="1:6" ht="12.75">
      <c r="A36" s="43"/>
      <c r="B36" s="34" t="s">
        <v>6</v>
      </c>
      <c r="C36" s="43"/>
      <c r="D36" s="43"/>
      <c r="E36" s="57">
        <f>E30+E31+E32+E33+E34+E35</f>
        <v>41254.4</v>
      </c>
      <c r="F36" s="128"/>
    </row>
    <row r="37" spans="1:6" ht="15" customHeight="1">
      <c r="A37" s="162" t="s">
        <v>83</v>
      </c>
      <c r="B37" s="162"/>
      <c r="C37" s="162"/>
      <c r="D37" s="162"/>
      <c r="E37" s="162"/>
      <c r="F37" s="129"/>
    </row>
    <row r="38" spans="1:6" s="18" customFormat="1" ht="15" customHeight="1">
      <c r="A38" s="92" t="s">
        <v>7</v>
      </c>
      <c r="B38" s="132" t="s">
        <v>646</v>
      </c>
      <c r="C38" s="92" t="s">
        <v>647</v>
      </c>
      <c r="D38" s="132" t="s">
        <v>648</v>
      </c>
      <c r="E38" s="133">
        <v>125.8</v>
      </c>
      <c r="F38" s="128"/>
    </row>
    <row r="39" spans="1:6" s="18" customFormat="1" ht="12.75">
      <c r="A39" s="92" t="s">
        <v>50</v>
      </c>
      <c r="B39" s="132" t="s">
        <v>649</v>
      </c>
      <c r="C39" s="92" t="s">
        <v>650</v>
      </c>
      <c r="D39" s="132" t="s">
        <v>651</v>
      </c>
      <c r="E39" s="133">
        <v>376.2</v>
      </c>
      <c r="F39" s="128"/>
    </row>
    <row r="40" spans="1:6" s="18" customFormat="1" ht="12.75">
      <c r="A40" s="42" t="s">
        <v>51</v>
      </c>
      <c r="B40" s="37" t="s">
        <v>36</v>
      </c>
      <c r="C40" s="42" t="s">
        <v>37</v>
      </c>
      <c r="D40" s="86" t="s">
        <v>38</v>
      </c>
      <c r="E40" s="48">
        <v>5342.9</v>
      </c>
      <c r="F40" s="128"/>
    </row>
    <row r="41" spans="1:6" s="18" customFormat="1" ht="12.75">
      <c r="A41" s="42" t="s">
        <v>52</v>
      </c>
      <c r="B41" s="37" t="s">
        <v>175</v>
      </c>
      <c r="C41" s="42" t="s">
        <v>176</v>
      </c>
      <c r="D41" s="86" t="s">
        <v>177</v>
      </c>
      <c r="E41" s="48">
        <v>565.3</v>
      </c>
      <c r="F41" s="128"/>
    </row>
    <row r="42" spans="1:6" s="18" customFormat="1" ht="12.75">
      <c r="A42" s="42" t="s">
        <v>57</v>
      </c>
      <c r="B42" s="37" t="s">
        <v>652</v>
      </c>
      <c r="C42" s="42" t="s">
        <v>653</v>
      </c>
      <c r="D42" s="86" t="s">
        <v>654</v>
      </c>
      <c r="E42" s="48">
        <v>185.9</v>
      </c>
      <c r="F42" s="128"/>
    </row>
    <row r="43" spans="1:6" s="18" customFormat="1" ht="12.75">
      <c r="A43" s="42" t="s">
        <v>96</v>
      </c>
      <c r="B43" s="37" t="s">
        <v>655</v>
      </c>
      <c r="C43" s="42" t="s">
        <v>656</v>
      </c>
      <c r="D43" s="86" t="s">
        <v>657</v>
      </c>
      <c r="E43" s="48">
        <v>131.6</v>
      </c>
      <c r="F43" s="128"/>
    </row>
    <row r="44" spans="1:6" s="18" customFormat="1" ht="12.75">
      <c r="A44" s="42" t="s">
        <v>97</v>
      </c>
      <c r="B44" s="37" t="s">
        <v>658</v>
      </c>
      <c r="C44" s="42" t="s">
        <v>659</v>
      </c>
      <c r="D44" s="86" t="s">
        <v>660</v>
      </c>
      <c r="E44" s="48">
        <v>459.5</v>
      </c>
      <c r="F44" s="128"/>
    </row>
    <row r="45" spans="1:6" s="18" customFormat="1" ht="14.25" customHeight="1">
      <c r="A45" s="42" t="s">
        <v>98</v>
      </c>
      <c r="B45" s="37" t="s">
        <v>673</v>
      </c>
      <c r="C45" s="42" t="s">
        <v>674</v>
      </c>
      <c r="D45" s="86" t="s">
        <v>675</v>
      </c>
      <c r="E45" s="48">
        <v>419</v>
      </c>
      <c r="F45" s="128"/>
    </row>
    <row r="46" spans="1:6" s="18" customFormat="1" ht="12.75">
      <c r="A46" s="42" t="s">
        <v>99</v>
      </c>
      <c r="B46" s="37" t="s">
        <v>670</v>
      </c>
      <c r="C46" s="42" t="s">
        <v>671</v>
      </c>
      <c r="D46" s="86" t="s">
        <v>672</v>
      </c>
      <c r="E46" s="48">
        <v>221.1</v>
      </c>
      <c r="F46" s="128"/>
    </row>
    <row r="47" spans="1:6" s="18" customFormat="1" ht="16.5" customHeight="1">
      <c r="A47" s="42" t="s">
        <v>107</v>
      </c>
      <c r="B47" s="37" t="s">
        <v>667</v>
      </c>
      <c r="C47" s="42" t="s">
        <v>668</v>
      </c>
      <c r="D47" s="86" t="s">
        <v>669</v>
      </c>
      <c r="E47" s="48">
        <v>118.6</v>
      </c>
      <c r="F47" s="128"/>
    </row>
    <row r="48" spans="1:6" s="18" customFormat="1" ht="16.5" customHeight="1">
      <c r="A48" s="42" t="s">
        <v>108</v>
      </c>
      <c r="B48" s="37" t="s">
        <v>87</v>
      </c>
      <c r="C48" s="115" t="s">
        <v>72</v>
      </c>
      <c r="D48" s="86" t="s">
        <v>73</v>
      </c>
      <c r="E48" s="48">
        <v>563.1</v>
      </c>
      <c r="F48" s="128"/>
    </row>
    <row r="49" spans="1:6" s="18" customFormat="1" ht="16.5" customHeight="1">
      <c r="A49" s="42" t="s">
        <v>109</v>
      </c>
      <c r="B49" s="37" t="s">
        <v>665</v>
      </c>
      <c r="C49" s="115" t="s">
        <v>666</v>
      </c>
      <c r="D49" s="86" t="s">
        <v>665</v>
      </c>
      <c r="E49" s="48">
        <v>91.4</v>
      </c>
      <c r="F49" s="128"/>
    </row>
    <row r="50" spans="1:6" s="18" customFormat="1" ht="16.5" customHeight="1">
      <c r="A50" s="42" t="s">
        <v>110</v>
      </c>
      <c r="B50" s="37" t="s">
        <v>663</v>
      </c>
      <c r="C50" s="115" t="s">
        <v>664</v>
      </c>
      <c r="D50" s="86" t="s">
        <v>663</v>
      </c>
      <c r="E50" s="48">
        <v>106.5</v>
      </c>
      <c r="F50" s="128"/>
    </row>
    <row r="51" spans="1:6" s="18" customFormat="1" ht="16.5" customHeight="1">
      <c r="A51" s="42" t="s">
        <v>111</v>
      </c>
      <c r="B51" s="37" t="s">
        <v>661</v>
      </c>
      <c r="C51" s="115" t="s">
        <v>662</v>
      </c>
      <c r="D51" s="86" t="s">
        <v>661</v>
      </c>
      <c r="E51" s="48">
        <v>149.8</v>
      </c>
      <c r="F51" s="128"/>
    </row>
    <row r="52" spans="1:6" s="18" customFormat="1" ht="16.5" customHeight="1">
      <c r="A52" s="43"/>
      <c r="B52" s="34" t="s">
        <v>6</v>
      </c>
      <c r="C52" s="43"/>
      <c r="D52" s="43"/>
      <c r="E52" s="57">
        <f>SUM(E38:E51)</f>
        <v>8856.699999999999</v>
      </c>
      <c r="F52" s="128"/>
    </row>
    <row r="53" spans="1:6" s="18" customFormat="1" ht="16.5" customHeight="1">
      <c r="A53" s="43"/>
      <c r="B53" s="164" t="s">
        <v>645</v>
      </c>
      <c r="C53" s="165"/>
      <c r="D53" s="165"/>
      <c r="E53" s="166"/>
      <c r="F53" s="128"/>
    </row>
    <row r="54" spans="1:6" s="18" customFormat="1" ht="16.5" customHeight="1">
      <c r="A54" s="42" t="s">
        <v>7</v>
      </c>
      <c r="B54" s="37" t="s">
        <v>638</v>
      </c>
      <c r="C54" s="42"/>
      <c r="D54" s="86"/>
      <c r="E54" s="48">
        <v>200.1</v>
      </c>
      <c r="F54" s="128"/>
    </row>
    <row r="55" spans="1:6" s="18" customFormat="1" ht="16.5" customHeight="1">
      <c r="A55" s="42" t="s">
        <v>50</v>
      </c>
      <c r="B55" s="37" t="s">
        <v>639</v>
      </c>
      <c r="C55" s="42" t="s">
        <v>640</v>
      </c>
      <c r="D55" s="86" t="s">
        <v>644</v>
      </c>
      <c r="E55" s="48">
        <v>190.6</v>
      </c>
      <c r="F55" s="128"/>
    </row>
    <row r="56" spans="1:6" s="18" customFormat="1" ht="16.5" customHeight="1">
      <c r="A56" s="42" t="s">
        <v>51</v>
      </c>
      <c r="B56" s="37" t="s">
        <v>641</v>
      </c>
      <c r="C56" s="42" t="s">
        <v>642</v>
      </c>
      <c r="D56" s="86" t="s">
        <v>643</v>
      </c>
      <c r="E56" s="48">
        <v>108.8</v>
      </c>
      <c r="F56" s="128"/>
    </row>
    <row r="57" spans="1:6" s="18" customFormat="1" ht="16.5" customHeight="1">
      <c r="A57" s="43"/>
      <c r="B57" s="34" t="s">
        <v>6</v>
      </c>
      <c r="C57" s="43"/>
      <c r="D57" s="43"/>
      <c r="E57" s="57">
        <f>SUM(E54:E56)</f>
        <v>499.5</v>
      </c>
      <c r="F57" s="128"/>
    </row>
    <row r="58" spans="1:6" s="18" customFormat="1" ht="16.5" customHeight="1">
      <c r="A58" s="160" t="s">
        <v>585</v>
      </c>
      <c r="B58" s="160"/>
      <c r="C58" s="160"/>
      <c r="D58" s="160"/>
      <c r="E58" s="160"/>
      <c r="F58" s="128"/>
    </row>
    <row r="59" spans="1:6" s="18" customFormat="1" ht="16.5" customHeight="1">
      <c r="A59" s="69">
        <v>1</v>
      </c>
      <c r="B59" s="70" t="s">
        <v>627</v>
      </c>
      <c r="C59" s="134">
        <v>101199110105</v>
      </c>
      <c r="D59" s="135" t="s">
        <v>628</v>
      </c>
      <c r="E59" s="136">
        <v>33353.8</v>
      </c>
      <c r="F59" s="128"/>
    </row>
    <row r="60" spans="1:6" s="18" customFormat="1" ht="16.5" customHeight="1">
      <c r="A60" s="69">
        <v>2</v>
      </c>
      <c r="B60" s="70" t="s">
        <v>629</v>
      </c>
      <c r="C60" s="134">
        <v>205199610074</v>
      </c>
      <c r="D60" s="135" t="s">
        <v>630</v>
      </c>
      <c r="E60" s="136">
        <v>18052.9</v>
      </c>
      <c r="F60" s="128"/>
    </row>
    <row r="61" spans="1:6" s="18" customFormat="1" ht="16.5" customHeight="1">
      <c r="A61" s="88">
        <v>3</v>
      </c>
      <c r="B61" s="41" t="s">
        <v>551</v>
      </c>
      <c r="C61" s="115" t="s">
        <v>555</v>
      </c>
      <c r="D61" s="41" t="s">
        <v>559</v>
      </c>
      <c r="E61" s="90">
        <v>15865.9</v>
      </c>
      <c r="F61" s="128"/>
    </row>
    <row r="62" spans="1:6" s="18" customFormat="1" ht="16.5" customHeight="1">
      <c r="A62" s="88">
        <v>4</v>
      </c>
      <c r="B62" s="41" t="s">
        <v>631</v>
      </c>
      <c r="C62" s="92" t="s">
        <v>632</v>
      </c>
      <c r="D62" s="41" t="s">
        <v>633</v>
      </c>
      <c r="E62" s="90">
        <v>11503.4</v>
      </c>
      <c r="F62" s="128"/>
    </row>
    <row r="63" spans="1:6" s="18" customFormat="1" ht="16.5" customHeight="1">
      <c r="A63" s="88">
        <v>5</v>
      </c>
      <c r="B63" s="41" t="s">
        <v>634</v>
      </c>
      <c r="C63" s="92" t="s">
        <v>636</v>
      </c>
      <c r="D63" s="41" t="s">
        <v>635</v>
      </c>
      <c r="E63" s="90">
        <v>10513.2</v>
      </c>
      <c r="F63" s="128"/>
    </row>
    <row r="64" spans="1:6" s="18" customFormat="1" ht="16.5" customHeight="1">
      <c r="A64" s="88">
        <v>6</v>
      </c>
      <c r="B64" s="41" t="s">
        <v>464</v>
      </c>
      <c r="C64" s="92" t="s">
        <v>470</v>
      </c>
      <c r="D64" s="41" t="s">
        <v>637</v>
      </c>
      <c r="E64" s="90">
        <v>8485.9</v>
      </c>
      <c r="F64" s="128"/>
    </row>
    <row r="65" spans="1:6" s="18" customFormat="1" ht="16.5" customHeight="1">
      <c r="A65" s="42"/>
      <c r="B65" s="95" t="s">
        <v>6</v>
      </c>
      <c r="C65" s="39"/>
      <c r="D65" s="69"/>
      <c r="E65" s="96">
        <f>SUM(E59:E64)</f>
        <v>97775.09999999999</v>
      </c>
      <c r="F65" s="128"/>
    </row>
    <row r="66" spans="1:6" s="18" customFormat="1" ht="16.5" customHeight="1">
      <c r="A66" s="162" t="s">
        <v>597</v>
      </c>
      <c r="B66" s="162"/>
      <c r="C66" s="162"/>
      <c r="D66" s="162"/>
      <c r="E66" s="162"/>
      <c r="F66" s="128"/>
    </row>
    <row r="67" spans="1:6" s="18" customFormat="1" ht="16.5" customHeight="1">
      <c r="A67" s="42" t="s">
        <v>7</v>
      </c>
      <c r="B67" s="37" t="s">
        <v>617</v>
      </c>
      <c r="C67" s="42" t="s">
        <v>122</v>
      </c>
      <c r="D67" s="86" t="s">
        <v>59</v>
      </c>
      <c r="E67" s="48">
        <v>570.1</v>
      </c>
      <c r="F67" s="128"/>
    </row>
    <row r="68" spans="1:6" s="18" customFormat="1" ht="16.5" customHeight="1">
      <c r="A68" s="42" t="s">
        <v>50</v>
      </c>
      <c r="B68" s="37" t="s">
        <v>618</v>
      </c>
      <c r="C68" s="42" t="s">
        <v>619</v>
      </c>
      <c r="D68" s="86" t="s">
        <v>620</v>
      </c>
      <c r="E68" s="48">
        <v>404.2</v>
      </c>
      <c r="F68" s="128"/>
    </row>
    <row r="69" spans="1:6" s="18" customFormat="1" ht="16.5" customHeight="1">
      <c r="A69" s="42" t="s">
        <v>51</v>
      </c>
      <c r="B69" s="37" t="s">
        <v>621</v>
      </c>
      <c r="C69" s="42" t="s">
        <v>622</v>
      </c>
      <c r="D69" s="86" t="s">
        <v>623</v>
      </c>
      <c r="E69" s="48">
        <v>131.2</v>
      </c>
      <c r="F69" s="128"/>
    </row>
    <row r="70" spans="1:6" s="18" customFormat="1" ht="16.5" customHeight="1">
      <c r="A70" s="42" t="s">
        <v>52</v>
      </c>
      <c r="B70" s="37" t="s">
        <v>123</v>
      </c>
      <c r="C70" s="42" t="s">
        <v>124</v>
      </c>
      <c r="D70" s="86" t="s">
        <v>125</v>
      </c>
      <c r="E70" s="48">
        <v>2692.7</v>
      </c>
      <c r="F70" s="128"/>
    </row>
    <row r="71" spans="1:6" s="18" customFormat="1" ht="16.5" customHeight="1">
      <c r="A71" s="42" t="s">
        <v>57</v>
      </c>
      <c r="B71" s="37" t="s">
        <v>126</v>
      </c>
      <c r="C71" s="42" t="s">
        <v>127</v>
      </c>
      <c r="D71" s="86" t="s">
        <v>63</v>
      </c>
      <c r="E71" s="48">
        <v>761.4</v>
      </c>
      <c r="F71" s="128"/>
    </row>
    <row r="72" spans="1:6" s="18" customFormat="1" ht="16.5" customHeight="1">
      <c r="A72" s="42" t="s">
        <v>96</v>
      </c>
      <c r="B72" s="37" t="s">
        <v>128</v>
      </c>
      <c r="C72" s="42" t="s">
        <v>129</v>
      </c>
      <c r="D72" s="86" t="s">
        <v>64</v>
      </c>
      <c r="E72" s="48">
        <v>1008.8</v>
      </c>
      <c r="F72" s="128"/>
    </row>
    <row r="73" spans="1:6" s="18" customFormat="1" ht="16.5" customHeight="1">
      <c r="A73" s="42" t="s">
        <v>97</v>
      </c>
      <c r="B73" s="37" t="s">
        <v>624</v>
      </c>
      <c r="C73" s="42" t="s">
        <v>625</v>
      </c>
      <c r="D73" s="86" t="s">
        <v>626</v>
      </c>
      <c r="E73" s="48">
        <v>260.6</v>
      </c>
      <c r="F73" s="128"/>
    </row>
    <row r="74" spans="1:6" s="18" customFormat="1" ht="16.5" customHeight="1">
      <c r="A74" s="42" t="s">
        <v>98</v>
      </c>
      <c r="B74" s="37" t="s">
        <v>548</v>
      </c>
      <c r="C74" s="42" t="s">
        <v>549</v>
      </c>
      <c r="D74" s="86" t="s">
        <v>550</v>
      </c>
      <c r="E74" s="48">
        <v>1117.6</v>
      </c>
      <c r="F74" s="128"/>
    </row>
    <row r="75" spans="1:6" s="18" customFormat="1" ht="16.5" customHeight="1">
      <c r="A75" s="42"/>
      <c r="B75" s="34" t="s">
        <v>6</v>
      </c>
      <c r="C75" s="42"/>
      <c r="D75" s="42"/>
      <c r="E75" s="57">
        <f>SUM(E67:E74)</f>
        <v>6946.6</v>
      </c>
      <c r="F75" s="128"/>
    </row>
    <row r="76" spans="1:6" s="18" customFormat="1" ht="16.5" customHeight="1">
      <c r="A76" s="162" t="s">
        <v>587</v>
      </c>
      <c r="B76" s="162"/>
      <c r="C76" s="162"/>
      <c r="D76" s="162"/>
      <c r="E76" s="162"/>
      <c r="F76" s="128"/>
    </row>
    <row r="77" spans="1:6" s="18" customFormat="1" ht="16.5" customHeight="1">
      <c r="A77" s="42" t="s">
        <v>7</v>
      </c>
      <c r="B77" s="103" t="s">
        <v>76</v>
      </c>
      <c r="C77" s="104" t="s">
        <v>60</v>
      </c>
      <c r="D77" s="105" t="s">
        <v>30</v>
      </c>
      <c r="E77" s="106">
        <v>4988.1</v>
      </c>
      <c r="F77" s="128"/>
    </row>
    <row r="78" spans="1:6" s="18" customFormat="1" ht="16.5" customHeight="1">
      <c r="A78" s="42" t="s">
        <v>50</v>
      </c>
      <c r="B78" s="103" t="s">
        <v>611</v>
      </c>
      <c r="C78" s="104" t="s">
        <v>612</v>
      </c>
      <c r="D78" s="105" t="s">
        <v>613</v>
      </c>
      <c r="E78" s="106">
        <v>422.8</v>
      </c>
      <c r="F78" s="128"/>
    </row>
    <row r="79" spans="1:6" s="18" customFormat="1" ht="16.5" customHeight="1">
      <c r="A79" s="42" t="s">
        <v>51</v>
      </c>
      <c r="B79" s="103" t="s">
        <v>77</v>
      </c>
      <c r="C79" s="104" t="s">
        <v>61</v>
      </c>
      <c r="D79" s="105" t="s">
        <v>62</v>
      </c>
      <c r="E79" s="106">
        <v>23078.4</v>
      </c>
      <c r="F79" s="128"/>
    </row>
    <row r="80" spans="1:6" s="18" customFormat="1" ht="16.5" customHeight="1">
      <c r="A80" s="42" t="s">
        <v>52</v>
      </c>
      <c r="B80" s="103" t="s">
        <v>614</v>
      </c>
      <c r="C80" s="104" t="s">
        <v>615</v>
      </c>
      <c r="D80" s="105" t="s">
        <v>616</v>
      </c>
      <c r="E80" s="106">
        <v>285</v>
      </c>
      <c r="F80" s="128"/>
    </row>
    <row r="81" spans="1:6" s="18" customFormat="1" ht="16.5" customHeight="1">
      <c r="A81" s="42" t="s">
        <v>57</v>
      </c>
      <c r="B81" s="103" t="s">
        <v>78</v>
      </c>
      <c r="C81" s="104" t="s">
        <v>119</v>
      </c>
      <c r="D81" s="105" t="s">
        <v>79</v>
      </c>
      <c r="E81" s="106">
        <v>11269.9</v>
      </c>
      <c r="F81" s="128"/>
    </row>
    <row r="82" spans="1:6" s="18" customFormat="1" ht="16.5" customHeight="1">
      <c r="A82" s="47"/>
      <c r="B82" s="95" t="s">
        <v>6</v>
      </c>
      <c r="C82" s="39"/>
      <c r="D82" s="44"/>
      <c r="E82" s="102">
        <f>SUM(E77:E81)</f>
        <v>40044.200000000004</v>
      </c>
      <c r="F82" s="128"/>
    </row>
    <row r="83" spans="1:6" s="18" customFormat="1" ht="16.5" customHeight="1">
      <c r="A83" s="69"/>
      <c r="B83" s="130" t="s">
        <v>596</v>
      </c>
      <c r="C83" s="39"/>
      <c r="D83" s="69"/>
      <c r="E83" s="58">
        <f>E11+E16+E22+E28+E36+E52+E57+E65+E75+E82</f>
        <v>237433.7</v>
      </c>
      <c r="F83" s="128"/>
    </row>
    <row r="84" spans="1:6" s="18" customFormat="1" ht="16.5" customHeight="1">
      <c r="A84" s="12"/>
      <c r="B84" s="13"/>
      <c r="C84" s="24"/>
      <c r="D84" s="12"/>
      <c r="E84" s="29"/>
      <c r="F84" s="128"/>
    </row>
    <row r="85" spans="1:6" s="18" customFormat="1" ht="16.5" customHeight="1">
      <c r="A85" s="12"/>
      <c r="B85" s="13"/>
      <c r="C85" s="24"/>
      <c r="D85" s="12"/>
      <c r="E85" s="29" t="s">
        <v>11</v>
      </c>
      <c r="F85" s="128"/>
    </row>
    <row r="86" spans="1:6" s="18" customFormat="1" ht="16.5" customHeight="1">
      <c r="A86" s="12"/>
      <c r="B86" s="4" t="s">
        <v>691</v>
      </c>
      <c r="C86" s="2"/>
      <c r="D86" s="21"/>
      <c r="E86" s="29" t="s">
        <v>11</v>
      </c>
      <c r="F86" s="128"/>
    </row>
    <row r="87" spans="1:6" s="18" customFormat="1" ht="16.5" customHeight="1">
      <c r="A87" s="12"/>
      <c r="B87" s="13"/>
      <c r="C87" s="24"/>
      <c r="D87" s="12"/>
      <c r="E87" s="29" t="s">
        <v>11</v>
      </c>
      <c r="F87" s="128"/>
    </row>
    <row r="88" spans="1:6" s="18" customFormat="1" ht="16.5" customHeight="1">
      <c r="A88" s="21"/>
      <c r="B88" s="4"/>
      <c r="C88" s="2"/>
      <c r="D88" s="21"/>
      <c r="E88" s="27" t="s">
        <v>11</v>
      </c>
      <c r="F88" s="128"/>
    </row>
    <row r="89" spans="1:6" s="18" customFormat="1" ht="16.5" customHeight="1">
      <c r="A89" s="12"/>
      <c r="B89" s="1"/>
      <c r="C89" s="20"/>
      <c r="D89" s="12"/>
      <c r="E89" s="27"/>
      <c r="F89" s="128"/>
    </row>
    <row r="90" spans="1:6" s="18" customFormat="1" ht="16.5" customHeight="1">
      <c r="A90" s="12"/>
      <c r="B90" s="1"/>
      <c r="C90" s="20"/>
      <c r="D90" s="12"/>
      <c r="E90" s="27"/>
      <c r="F90" s="128"/>
    </row>
    <row r="91" spans="3:6" s="18" customFormat="1" ht="16.5" customHeight="1">
      <c r="C91" s="111"/>
      <c r="D91" s="111"/>
      <c r="E91" s="112"/>
      <c r="F91" s="128"/>
    </row>
    <row r="92" spans="3:6" s="18" customFormat="1" ht="16.5" customHeight="1">
      <c r="C92" s="111"/>
      <c r="D92" s="111"/>
      <c r="E92" s="112"/>
      <c r="F92" s="128"/>
    </row>
    <row r="93" spans="3:6" s="18" customFormat="1" ht="16.5" customHeight="1">
      <c r="C93" s="111"/>
      <c r="D93" s="111"/>
      <c r="E93" s="112"/>
      <c r="F93" s="128"/>
    </row>
    <row r="94" spans="3:6" s="18" customFormat="1" ht="16.5" customHeight="1">
      <c r="C94" s="111"/>
      <c r="D94" s="111"/>
      <c r="E94" s="112"/>
      <c r="F94" s="128"/>
    </row>
    <row r="95" spans="3:6" s="18" customFormat="1" ht="16.5" customHeight="1">
      <c r="C95" s="111"/>
      <c r="D95" s="111"/>
      <c r="E95" s="112"/>
      <c r="F95" s="128"/>
    </row>
    <row r="96" spans="3:6" s="18" customFormat="1" ht="17.25" customHeight="1">
      <c r="C96" s="111"/>
      <c r="D96" s="111"/>
      <c r="E96" s="112"/>
      <c r="F96" s="128"/>
    </row>
    <row r="97" spans="3:6" s="18" customFormat="1" ht="15" customHeight="1">
      <c r="C97" s="111"/>
      <c r="D97" s="111"/>
      <c r="E97" s="112"/>
      <c r="F97" s="128"/>
    </row>
    <row r="98" spans="3:6" s="18" customFormat="1" ht="15" customHeight="1">
      <c r="C98" s="111"/>
      <c r="D98" s="111"/>
      <c r="E98" s="112"/>
      <c r="F98" s="128"/>
    </row>
    <row r="99" spans="3:6" s="18" customFormat="1" ht="15" customHeight="1">
      <c r="C99" s="111"/>
      <c r="D99" s="111"/>
      <c r="E99" s="112"/>
      <c r="F99" s="128"/>
    </row>
    <row r="100" spans="3:6" s="18" customFormat="1" ht="15" customHeight="1">
      <c r="C100" s="111"/>
      <c r="D100" s="111"/>
      <c r="E100" s="112"/>
      <c r="F100" s="128"/>
    </row>
    <row r="101" spans="3:6" s="18" customFormat="1" ht="15" customHeight="1">
      <c r="C101" s="111"/>
      <c r="D101" s="111"/>
      <c r="E101" s="112"/>
      <c r="F101" s="128"/>
    </row>
    <row r="102" spans="3:6" s="18" customFormat="1" ht="15" customHeight="1">
      <c r="C102" s="111"/>
      <c r="D102" s="111"/>
      <c r="E102" s="112"/>
      <c r="F102" s="128"/>
    </row>
    <row r="103" spans="3:6" s="18" customFormat="1" ht="15" customHeight="1">
      <c r="C103" s="111"/>
      <c r="D103" s="111"/>
      <c r="E103" s="112"/>
      <c r="F103" s="128"/>
    </row>
    <row r="104" spans="3:6" s="18" customFormat="1" ht="15" customHeight="1">
      <c r="C104" s="111"/>
      <c r="D104" s="111"/>
      <c r="E104" s="112"/>
      <c r="F104" s="128"/>
    </row>
    <row r="105" spans="3:6" s="18" customFormat="1" ht="15" customHeight="1">
      <c r="C105" s="111"/>
      <c r="D105" s="111"/>
      <c r="E105" s="112"/>
      <c r="F105" s="128"/>
    </row>
    <row r="106" spans="3:6" s="18" customFormat="1" ht="15" customHeight="1">
      <c r="C106" s="111"/>
      <c r="D106" s="111"/>
      <c r="E106" s="112"/>
      <c r="F106" s="128"/>
    </row>
    <row r="107" spans="3:6" s="18" customFormat="1" ht="15" customHeight="1">
      <c r="C107" s="111"/>
      <c r="D107" s="111"/>
      <c r="E107" s="112"/>
      <c r="F107" s="128"/>
    </row>
    <row r="108" spans="3:6" s="18" customFormat="1" ht="15" customHeight="1">
      <c r="C108" s="111"/>
      <c r="D108" s="111"/>
      <c r="E108" s="112"/>
      <c r="F108" s="128"/>
    </row>
    <row r="109" spans="3:6" s="18" customFormat="1" ht="15" customHeight="1">
      <c r="C109" s="111"/>
      <c r="D109" s="111"/>
      <c r="E109" s="112"/>
      <c r="F109" s="128"/>
    </row>
    <row r="110" spans="3:6" s="18" customFormat="1" ht="15" customHeight="1">
      <c r="C110" s="111"/>
      <c r="D110" s="111"/>
      <c r="E110" s="112"/>
      <c r="F110" s="128"/>
    </row>
    <row r="111" spans="3:6" s="18" customFormat="1" ht="15" customHeight="1">
      <c r="C111" s="111"/>
      <c r="D111" s="111"/>
      <c r="E111" s="112"/>
      <c r="F111" s="128"/>
    </row>
    <row r="112" spans="3:6" s="18" customFormat="1" ht="15" customHeight="1">
      <c r="C112" s="111"/>
      <c r="D112" s="111"/>
      <c r="E112" s="112"/>
      <c r="F112" s="128"/>
    </row>
    <row r="113" spans="3:6" s="18" customFormat="1" ht="15" customHeight="1">
      <c r="C113" s="111"/>
      <c r="D113" s="111"/>
      <c r="E113" s="112"/>
      <c r="F113" s="128"/>
    </row>
    <row r="114" spans="3:6" s="18" customFormat="1" ht="15" customHeight="1">
      <c r="C114" s="111"/>
      <c r="D114" s="111"/>
      <c r="E114" s="112"/>
      <c r="F114" s="128"/>
    </row>
    <row r="115" spans="3:6" s="18" customFormat="1" ht="15" customHeight="1">
      <c r="C115" s="111"/>
      <c r="D115" s="111"/>
      <c r="E115" s="112"/>
      <c r="F115" s="128"/>
    </row>
    <row r="116" spans="3:6" s="18" customFormat="1" ht="15" customHeight="1">
      <c r="C116" s="111"/>
      <c r="D116" s="111"/>
      <c r="E116" s="112"/>
      <c r="F116" s="128"/>
    </row>
    <row r="117" spans="3:6" s="18" customFormat="1" ht="15" customHeight="1">
      <c r="C117" s="111"/>
      <c r="D117" s="111"/>
      <c r="E117" s="112"/>
      <c r="F117" s="128"/>
    </row>
    <row r="118" spans="3:6" s="18" customFormat="1" ht="15" customHeight="1">
      <c r="C118" s="111"/>
      <c r="D118" s="111"/>
      <c r="E118" s="112"/>
      <c r="F118" s="128"/>
    </row>
    <row r="119" spans="3:6" s="18" customFormat="1" ht="15" customHeight="1">
      <c r="C119" s="111"/>
      <c r="D119" s="111"/>
      <c r="E119" s="112"/>
      <c r="F119" s="128"/>
    </row>
    <row r="120" spans="3:6" s="18" customFormat="1" ht="15" customHeight="1">
      <c r="C120" s="111"/>
      <c r="D120" s="111"/>
      <c r="E120" s="112"/>
      <c r="F120" s="128"/>
    </row>
    <row r="121" spans="3:6" s="18" customFormat="1" ht="15" customHeight="1">
      <c r="C121" s="111"/>
      <c r="D121" s="111"/>
      <c r="E121" s="112"/>
      <c r="F121" s="128"/>
    </row>
    <row r="122" spans="3:6" s="18" customFormat="1" ht="15" customHeight="1">
      <c r="C122" s="111"/>
      <c r="D122" s="111"/>
      <c r="E122" s="112"/>
      <c r="F122" s="128"/>
    </row>
    <row r="123" spans="3:6" s="18" customFormat="1" ht="15" customHeight="1">
      <c r="C123" s="111"/>
      <c r="D123" s="111"/>
      <c r="E123" s="112"/>
      <c r="F123" s="128"/>
    </row>
    <row r="124" spans="3:6" s="18" customFormat="1" ht="15" customHeight="1">
      <c r="C124" s="111"/>
      <c r="D124" s="111"/>
      <c r="E124" s="112"/>
      <c r="F124" s="128"/>
    </row>
    <row r="125" spans="3:6" s="18" customFormat="1" ht="15" customHeight="1">
      <c r="C125" s="111"/>
      <c r="D125" s="111"/>
      <c r="E125" s="112"/>
      <c r="F125" s="128"/>
    </row>
    <row r="126" spans="3:6" s="18" customFormat="1" ht="15" customHeight="1">
      <c r="C126" s="111"/>
      <c r="D126" s="111"/>
      <c r="E126" s="112"/>
      <c r="F126" s="128"/>
    </row>
    <row r="127" spans="3:6" s="18" customFormat="1" ht="15" customHeight="1">
      <c r="C127" s="111"/>
      <c r="D127" s="111"/>
      <c r="E127" s="112"/>
      <c r="F127" s="128"/>
    </row>
    <row r="128" spans="3:6" s="18" customFormat="1" ht="15" customHeight="1">
      <c r="C128" s="111"/>
      <c r="D128" s="111"/>
      <c r="E128" s="112"/>
      <c r="F128" s="128"/>
    </row>
    <row r="129" spans="3:6" s="18" customFormat="1" ht="15" customHeight="1">
      <c r="C129" s="111"/>
      <c r="D129" s="111"/>
      <c r="E129" s="112"/>
      <c r="F129" s="128"/>
    </row>
    <row r="130" spans="3:6" s="18" customFormat="1" ht="15" customHeight="1">
      <c r="C130" s="111"/>
      <c r="D130" s="111"/>
      <c r="E130" s="112"/>
      <c r="F130" s="128"/>
    </row>
    <row r="131" spans="3:5" s="18" customFormat="1" ht="15.75" customHeight="1">
      <c r="C131" s="111"/>
      <c r="D131" s="111"/>
      <c r="E131" s="112"/>
    </row>
    <row r="132" spans="3:5" s="18" customFormat="1" ht="15.75" customHeight="1">
      <c r="C132" s="111"/>
      <c r="D132" s="111"/>
      <c r="E132" s="112"/>
    </row>
  </sheetData>
  <sheetProtection/>
  <mergeCells count="11">
    <mergeCell ref="B53:E53"/>
    <mergeCell ref="E4:E6"/>
    <mergeCell ref="A7:E7"/>
    <mergeCell ref="A12:E12"/>
    <mergeCell ref="A17:E17"/>
    <mergeCell ref="A23:E23"/>
    <mergeCell ref="A76:E76"/>
    <mergeCell ref="A29:E29"/>
    <mergeCell ref="A37:E37"/>
    <mergeCell ref="A58:E58"/>
    <mergeCell ref="A66:E66"/>
  </mergeCells>
  <printOptions/>
  <pageMargins left="0.7" right="0.7" top="0.75" bottom="0.75" header="0.3" footer="0.3"/>
  <pageSetup fitToHeight="0" fitToWidth="1" horizontalDpi="600" verticalDpi="600" orientation="portrait" paperSize="9" scale="69" r:id="rId1"/>
  <rowBreaks count="1" manualBreakCount="1">
    <brk id="70" max="4" man="1"/>
  </rowBreaks>
  <ignoredErrors>
    <ignoredError sqref="E30:E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ГНИ</dc:creator>
  <cp:keywords/>
  <dc:description/>
  <cp:lastModifiedBy>ГНС</cp:lastModifiedBy>
  <cp:lastPrinted>2019-08-21T10:59:46Z</cp:lastPrinted>
  <dcterms:created xsi:type="dcterms:W3CDTF">2015-03-17T09:06:07Z</dcterms:created>
  <dcterms:modified xsi:type="dcterms:W3CDTF">2019-08-21T11:06:56Z</dcterms:modified>
  <cp:category/>
  <cp:version/>
  <cp:contentType/>
  <cp:contentStatus/>
</cp:coreProperties>
</file>